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pphafs16\users$\hhavlikova\settings\Plocha\"/>
    </mc:Choice>
  </mc:AlternateContent>
  <xr:revisionPtr revIDLastSave="0" documentId="13_ncr:1_{86FCE05B-BD97-45FD-AF93-4B82B9893CF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elkem %  2015 - S1_2024" sheetId="3" r:id="rId1"/>
    <sheet name="detail S1 2024" sheetId="17" r:id="rId2"/>
    <sheet name="detail 2023" sheetId="14" r:id="rId3"/>
  </sheets>
  <externalReferences>
    <externalReference r:id="rId4"/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7" l="1"/>
  <c r="C35" i="17"/>
  <c r="B35" i="17"/>
  <c r="D35" i="17" s="1"/>
  <c r="A35" i="17"/>
  <c r="E34" i="17"/>
  <c r="C34" i="17"/>
  <c r="B34" i="17"/>
  <c r="D34" i="17" s="1"/>
  <c r="A34" i="17"/>
  <c r="E33" i="17"/>
  <c r="C33" i="17"/>
  <c r="B33" i="17"/>
  <c r="D33" i="17" s="1"/>
  <c r="A33" i="17"/>
  <c r="E32" i="17"/>
  <c r="C32" i="17"/>
  <c r="B32" i="17"/>
  <c r="D32" i="17" s="1"/>
  <c r="A32" i="17"/>
  <c r="E31" i="17"/>
  <c r="C31" i="17"/>
  <c r="B31" i="17"/>
  <c r="D31" i="17" s="1"/>
  <c r="A31" i="17"/>
  <c r="E30" i="17"/>
  <c r="C30" i="17"/>
  <c r="B30" i="17"/>
  <c r="D30" i="17" s="1"/>
  <c r="A30" i="17"/>
  <c r="E29" i="17"/>
  <c r="C29" i="17"/>
  <c r="B29" i="17"/>
  <c r="D29" i="17" s="1"/>
  <c r="A29" i="17"/>
  <c r="E28" i="17"/>
  <c r="C28" i="17"/>
  <c r="B28" i="17"/>
  <c r="D28" i="17" s="1"/>
  <c r="A28" i="17"/>
  <c r="E27" i="17"/>
  <c r="C27" i="17"/>
  <c r="B27" i="17"/>
  <c r="D27" i="17" s="1"/>
  <c r="A27" i="17"/>
  <c r="E26" i="17"/>
  <c r="C26" i="17"/>
  <c r="B26" i="17"/>
  <c r="D26" i="17" s="1"/>
  <c r="A26" i="17"/>
  <c r="E25" i="17"/>
  <c r="C25" i="17"/>
  <c r="B25" i="17"/>
  <c r="D25" i="17" s="1"/>
  <c r="A25" i="17"/>
  <c r="E24" i="17"/>
  <c r="C24" i="17"/>
  <c r="B24" i="17"/>
  <c r="D24" i="17" s="1"/>
  <c r="A24" i="17"/>
  <c r="E23" i="17"/>
  <c r="C23" i="17"/>
  <c r="B23" i="17"/>
  <c r="D23" i="17" s="1"/>
  <c r="A23" i="17"/>
  <c r="E22" i="17"/>
  <c r="C22" i="17"/>
  <c r="B22" i="17"/>
  <c r="D22" i="17" s="1"/>
  <c r="A22" i="17"/>
  <c r="E21" i="17"/>
  <c r="C21" i="17"/>
  <c r="B21" i="17"/>
  <c r="D21" i="17" s="1"/>
  <c r="A21" i="17"/>
  <c r="E20" i="17"/>
  <c r="C20" i="17"/>
  <c r="B20" i="17"/>
  <c r="D20" i="17" s="1"/>
  <c r="A20" i="17"/>
  <c r="E19" i="17"/>
  <c r="C19" i="17"/>
  <c r="B19" i="17"/>
  <c r="D19" i="17" s="1"/>
  <c r="A19" i="17"/>
  <c r="E18" i="17"/>
  <c r="C18" i="17"/>
  <c r="B18" i="17"/>
  <c r="D18" i="17" s="1"/>
  <c r="A18" i="17"/>
  <c r="E17" i="17"/>
  <c r="C17" i="17"/>
  <c r="B17" i="17"/>
  <c r="D17" i="17" s="1"/>
  <c r="A17" i="17"/>
  <c r="E16" i="17"/>
  <c r="C16" i="17"/>
  <c r="B16" i="17"/>
  <c r="D16" i="17" s="1"/>
  <c r="A16" i="17"/>
  <c r="E15" i="17"/>
  <c r="C15" i="17"/>
  <c r="B15" i="17"/>
  <c r="D15" i="17" s="1"/>
  <c r="A15" i="17"/>
  <c r="E14" i="17"/>
  <c r="C14" i="17"/>
  <c r="B14" i="17"/>
  <c r="D14" i="17" s="1"/>
  <c r="A14" i="17"/>
  <c r="E13" i="17"/>
  <c r="C13" i="17"/>
  <c r="B13" i="17"/>
  <c r="D13" i="17" s="1"/>
  <c r="A13" i="17"/>
  <c r="E12" i="17"/>
  <c r="C12" i="17"/>
  <c r="B12" i="17"/>
  <c r="D12" i="17" s="1"/>
  <c r="A12" i="17"/>
  <c r="E11" i="17"/>
  <c r="C11" i="17"/>
  <c r="B11" i="17"/>
  <c r="D11" i="17" s="1"/>
  <c r="A11" i="17"/>
  <c r="E10" i="17"/>
  <c r="C10" i="17"/>
  <c r="B10" i="17"/>
  <c r="D10" i="17" s="1"/>
  <c r="A10" i="17"/>
  <c r="E9" i="17"/>
  <c r="C9" i="17"/>
  <c r="B9" i="17"/>
  <c r="D9" i="17" s="1"/>
  <c r="A9" i="17"/>
  <c r="E8" i="17"/>
  <c r="C8" i="17"/>
  <c r="B8" i="17"/>
  <c r="D8" i="17" s="1"/>
  <c r="A8" i="17"/>
  <c r="E7" i="17"/>
  <c r="C7" i="17"/>
  <c r="B7" i="17"/>
  <c r="D7" i="17" s="1"/>
  <c r="A7" i="17"/>
  <c r="E6" i="17"/>
  <c r="C6" i="17"/>
  <c r="B6" i="17"/>
  <c r="D6" i="17" s="1"/>
  <c r="A6" i="17"/>
  <c r="E5" i="17"/>
  <c r="C5" i="17"/>
  <c r="B5" i="17"/>
  <c r="D5" i="17" s="1"/>
  <c r="A5" i="17"/>
  <c r="E4" i="17"/>
  <c r="C4" i="17"/>
  <c r="B4" i="17"/>
  <c r="D4" i="17" s="1"/>
  <c r="A4" i="17"/>
  <c r="E3" i="17"/>
  <c r="C3" i="17"/>
  <c r="B3" i="17"/>
  <c r="D3" i="17" s="1"/>
  <c r="A3" i="17"/>
  <c r="E2" i="17"/>
  <c r="F2" i="17" s="1"/>
  <c r="C2" i="17"/>
  <c r="B2" i="17"/>
  <c r="D2" i="17" s="1"/>
  <c r="A2" i="17"/>
  <c r="D38" i="14"/>
  <c r="E38" i="14"/>
  <c r="C38" i="14"/>
  <c r="B38" i="14"/>
  <c r="F38" i="14"/>
  <c r="F3" i="17" l="1"/>
  <c r="F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2" i="14" l="1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D35" i="14"/>
  <c r="A35" i="14"/>
  <c r="D34" i="14"/>
  <c r="A34" i="14"/>
  <c r="D33" i="14"/>
  <c r="A33" i="14"/>
  <c r="D32" i="14"/>
  <c r="A32" i="14"/>
  <c r="D31" i="14"/>
  <c r="A31" i="14"/>
  <c r="D30" i="14"/>
  <c r="A30" i="14"/>
  <c r="D29" i="14"/>
  <c r="A29" i="14"/>
  <c r="D28" i="14"/>
  <c r="A28" i="14"/>
  <c r="D27" i="14"/>
  <c r="A27" i="14"/>
  <c r="D26" i="14"/>
  <c r="A26" i="14"/>
  <c r="D25" i="14"/>
  <c r="A25" i="14"/>
  <c r="D24" i="14"/>
  <c r="A24" i="14"/>
  <c r="D23" i="14"/>
  <c r="A23" i="14"/>
  <c r="D22" i="14"/>
  <c r="A22" i="14"/>
  <c r="D21" i="14"/>
  <c r="A21" i="14"/>
  <c r="D20" i="14"/>
  <c r="A20" i="14"/>
  <c r="D19" i="14"/>
  <c r="A19" i="14"/>
  <c r="D18" i="14"/>
  <c r="A18" i="14"/>
  <c r="D17" i="14"/>
  <c r="A17" i="14"/>
  <c r="D16" i="14"/>
  <c r="A16" i="14"/>
  <c r="D15" i="14"/>
  <c r="A15" i="14"/>
  <c r="D14" i="14"/>
  <c r="A14" i="14"/>
  <c r="D13" i="14"/>
  <c r="A13" i="14"/>
  <c r="D12" i="14"/>
  <c r="A12" i="14"/>
  <c r="D11" i="14"/>
  <c r="A11" i="14"/>
  <c r="D10" i="14"/>
  <c r="A10" i="14"/>
  <c r="D9" i="14"/>
  <c r="A9" i="14"/>
  <c r="D8" i="14"/>
  <c r="A8" i="14"/>
  <c r="D7" i="14"/>
  <c r="A7" i="14"/>
  <c r="D6" i="14"/>
  <c r="A6" i="14"/>
  <c r="D5" i="14"/>
  <c r="A5" i="14"/>
  <c r="D4" i="14"/>
  <c r="A4" i="14"/>
  <c r="D3" i="14"/>
  <c r="A3" i="14"/>
  <c r="D2" i="14"/>
  <c r="A2" i="14"/>
</calcChain>
</file>

<file path=xl/sharedStrings.xml><?xml version="1.0" encoding="utf-8"?>
<sst xmlns="http://schemas.openxmlformats.org/spreadsheetml/2006/main" count="252" uniqueCount="86">
  <si>
    <t>Okresní soud</t>
  </si>
  <si>
    <t>Počet vyřízených žádostí</t>
  </si>
  <si>
    <t>Počet zpětvzetých žádostí</t>
  </si>
  <si>
    <t>Počet rozhodovaných žádostí</t>
  </si>
  <si>
    <t>Počet schválených podmíněných propuštění</t>
  </si>
  <si>
    <t>úspěšnost %</t>
  </si>
  <si>
    <t>Světlá nad Sázavou</t>
  </si>
  <si>
    <t>Valdice</t>
  </si>
  <si>
    <t>Olomouc</t>
  </si>
  <si>
    <t>Teplice</t>
  </si>
  <si>
    <t>věznice</t>
  </si>
  <si>
    <t>Opava</t>
  </si>
  <si>
    <t>Karviná</t>
  </si>
  <si>
    <t>Břeclav</t>
  </si>
  <si>
    <t>České Budějovice</t>
  </si>
  <si>
    <t>Ruzyně</t>
  </si>
  <si>
    <t>Bělušice</t>
  </si>
  <si>
    <t>Jiřice</t>
  </si>
  <si>
    <t>Kuřim</t>
  </si>
  <si>
    <t>Horní Slavkov, Kynšperk</t>
  </si>
  <si>
    <t>Mírov</t>
  </si>
  <si>
    <t>Nové Sedlo</t>
  </si>
  <si>
    <t>Odolov</t>
  </si>
  <si>
    <t>Oráčov</t>
  </si>
  <si>
    <t>Ostrov</t>
  </si>
  <si>
    <t>Pardubice</t>
  </si>
  <si>
    <t>Plzeň</t>
  </si>
  <si>
    <t>Příbram</t>
  </si>
  <si>
    <t>Rapotice</t>
  </si>
  <si>
    <t>Stráž pod Ralskem</t>
  </si>
  <si>
    <t>Vinařice</t>
  </si>
  <si>
    <t>Všehrdy</t>
  </si>
  <si>
    <t>Znojmo</t>
  </si>
  <si>
    <t>Brno</t>
  </si>
  <si>
    <t>Hradec Králové</t>
  </si>
  <si>
    <t>Liberec</t>
  </si>
  <si>
    <t>Litoměřice</t>
  </si>
  <si>
    <t>Heřmanice, Ostrava</t>
  </si>
  <si>
    <t>Pankrác</t>
  </si>
  <si>
    <t>Rýnovice</t>
  </si>
  <si>
    <t>OS Znojmo</t>
  </si>
  <si>
    <t>OS Praha 4</t>
  </si>
  <si>
    <t>OS Břeclav</t>
  </si>
  <si>
    <t>OS Třebíč</t>
  </si>
  <si>
    <t>MS Brno - město</t>
  </si>
  <si>
    <t>OS Brno-venkov</t>
  </si>
  <si>
    <t>OS České Budějovice</t>
  </si>
  <si>
    <t>OS Teplice</t>
  </si>
  <si>
    <t>OS Most</t>
  </si>
  <si>
    <t>OS Litoměřice</t>
  </si>
  <si>
    <t>OS Louny</t>
  </si>
  <si>
    <t>OS Ostrava</t>
  </si>
  <si>
    <t>OS Opava</t>
  </si>
  <si>
    <t>OS Olomouc</t>
  </si>
  <si>
    <t>OS Karviná</t>
  </si>
  <si>
    <t>OS Liberec</t>
  </si>
  <si>
    <t>OS Jablonec n. Nisou</t>
  </si>
  <si>
    <t>OS Hradec Králové</t>
  </si>
  <si>
    <t>OS Havlíčkův Brod</t>
  </si>
  <si>
    <t>OS Rakovník</t>
  </si>
  <si>
    <t>OS Příbram</t>
  </si>
  <si>
    <t>OS Trutnov</t>
  </si>
  <si>
    <t>OS Pardubice</t>
  </si>
  <si>
    <t>OS Jičín</t>
  </si>
  <si>
    <t>OS Nymburk</t>
  </si>
  <si>
    <t>OS Kladno</t>
  </si>
  <si>
    <t>OS Šumperk</t>
  </si>
  <si>
    <t>OS Sokolov</t>
  </si>
  <si>
    <t>OS Plzeň-město</t>
  </si>
  <si>
    <t>OS Karlovy Vary</t>
  </si>
  <si>
    <t>OS Chomutov</t>
  </si>
  <si>
    <t>OS Praha 6</t>
  </si>
  <si>
    <t>OS Česká Lípa</t>
  </si>
  <si>
    <t>Poznámka: Jako úspěšné jsou započteny prosté podmíněné propuštění, podmíněné propuštění s dohledem a podmíněné propuštění dle § 48 odst. 4 tr. z. Zpětvzetí není započteno vůbec. Ostatní způsoby vyřízení jsou započteny jako neúspěšné.</t>
  </si>
  <si>
    <r>
      <t xml:space="preserve">seřazeno podle </t>
    </r>
    <r>
      <rPr>
        <b/>
        <u/>
        <sz val="10"/>
        <rFont val="Arial"/>
        <family val="2"/>
        <charset val="238"/>
      </rPr>
      <t>abecedního seznamu věznic</t>
    </r>
  </si>
  <si>
    <r>
      <t xml:space="preserve">seřazeno podle </t>
    </r>
    <r>
      <rPr>
        <b/>
        <u/>
        <sz val="10"/>
        <rFont val="Arial"/>
        <family val="2"/>
        <charset val="238"/>
      </rPr>
      <t>abecedního seznamu okresních soudů</t>
    </r>
  </si>
  <si>
    <t xml:space="preserve"> ----------</t>
  </si>
  <si>
    <t xml:space="preserve"> ---------</t>
  </si>
  <si>
    <t>OS Praha-západ</t>
  </si>
  <si>
    <r>
      <t xml:space="preserve">seřazeno podle </t>
    </r>
    <r>
      <rPr>
        <b/>
        <u/>
        <sz val="10"/>
        <rFont val="Arial"/>
        <family val="2"/>
        <charset val="238"/>
      </rPr>
      <t>úspěšnosti v Q1 2024</t>
    </r>
  </si>
  <si>
    <t>rozhodoval OS Praha 6</t>
  </si>
  <si>
    <t>Ruzyně - V. Přílepy</t>
  </si>
  <si>
    <t>Celkem rok</t>
  </si>
  <si>
    <t>S1 2024</t>
  </si>
  <si>
    <t>Úspěšnost žádostí o podmíněné propuštění u okresních soudů 2015 - 2024 (1.pololetí)</t>
  </si>
  <si>
    <t>CELKEM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</si>
</sst>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Times New Roman CE"/>
      <family val="1"/>
      <charset val="238"/>
    </font>
    <font>
      <sz val="10"/>
      <color indexed="20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52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5" fillId="4" borderId="1" applyNumberFormat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10" fillId="0" borderId="0"/>
    <xf numFmtId="9" fontId="1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9" fontId="2" fillId="0" borderId="0" xfId="2" applyFont="1"/>
    <xf numFmtId="9" fontId="0" fillId="0" borderId="0" xfId="0" applyNumberFormat="1"/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2" fillId="0" borderId="2" xfId="0" applyNumberFormat="1" applyFont="1" applyBorder="1" applyAlignment="1">
      <alignment horizontal="right"/>
    </xf>
    <xf numFmtId="0" fontId="0" fillId="0" borderId="0" xfId="0" applyAlignment="1">
      <alignment horizontal="left" wrapText="1"/>
    </xf>
    <xf numFmtId="0" fontId="2" fillId="0" borderId="0" xfId="0" applyNumberFormat="1" applyFont="1" applyBorder="1" applyAlignment="1">
      <alignment horizontal="right"/>
    </xf>
    <xf numFmtId="0" fontId="2" fillId="0" borderId="0" xfId="11" applyFont="1" applyAlignment="1">
      <alignment vertical="center"/>
    </xf>
    <xf numFmtId="0" fontId="2" fillId="0" borderId="0" xfId="11" applyFont="1" applyAlignment="1">
      <alignment horizontal="right" vertical="center" wrapText="1"/>
    </xf>
    <xf numFmtId="9" fontId="12" fillId="0" borderId="0" xfId="12" applyFont="1"/>
    <xf numFmtId="0" fontId="9" fillId="0" borderId="0" xfId="11" applyFont="1"/>
    <xf numFmtId="0" fontId="0" fillId="0" borderId="0" xfId="0" applyAlignment="1">
      <alignment horizontal="center" vertical="top" wrapText="1"/>
    </xf>
    <xf numFmtId="0" fontId="10" fillId="0" borderId="0" xfId="11"/>
    <xf numFmtId="9" fontId="2" fillId="0" borderId="0" xfId="0" applyNumberFormat="1" applyFont="1"/>
    <xf numFmtId="0" fontId="0" fillId="0" borderId="0" xfId="0" applyAlignment="1">
      <alignment horizontal="center" vertical="top" wrapText="1"/>
    </xf>
  </cellXfs>
  <cellStyles count="13">
    <cellStyle name="Normální" xfId="0" builtinId="0"/>
    <cellStyle name="Normální 2" xfId="1" xr:uid="{00000000-0005-0000-0000-000001000000}"/>
    <cellStyle name="Normální 3" xfId="11" xr:uid="{00000000-0005-0000-0000-000002000000}"/>
    <cellStyle name="Procenta" xfId="2" builtinId="5"/>
    <cellStyle name="Procenta 2" xfId="3" xr:uid="{00000000-0005-0000-0000-000004000000}"/>
    <cellStyle name="Procenta 3" xfId="12" xr:uid="{00000000-0005-0000-0000-000005000000}"/>
    <cellStyle name="㼿" xfId="4" xr:uid="{00000000-0005-0000-0000-000006000000}"/>
    <cellStyle name="㼿㼿㼿" xfId="5" xr:uid="{00000000-0005-0000-0000-000007000000}"/>
    <cellStyle name="㼿㼿㼿?" xfId="6" xr:uid="{00000000-0005-0000-0000-000008000000}"/>
    <cellStyle name="㼿㼿㼿㼿㼿㼿" xfId="7" xr:uid="{00000000-0005-0000-0000-000009000000}"/>
    <cellStyle name="㼿㼿㼿㼿㼿㼿㼿?" xfId="8" xr:uid="{00000000-0005-0000-0000-00000A000000}"/>
    <cellStyle name="㼿㼿㼿㼿㼿㼿㼿㼿?" xfId="9" xr:uid="{00000000-0005-0000-0000-00000B000000}"/>
    <cellStyle name="㼿㼿㼿㼿㼿㼿㼿㼿㼿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spphafs16\users$\rlasik\home\Dokumenty\V&#221;STUPY\2024\08\Jon&#225;&#353;%20-%20&#250;sp&#283;&#353;nost%20&#382;&#225;dost&#237;%20o%20podm&#237;n&#283;n&#233;%20propu&#353;t&#283;n&#237;%202015%20-%202023%20a%20semestr%202024\V(MS)%20113_Q1_2024.xlsx" TargetMode="External"/><Relationship Id="rId1" Type="http://schemas.openxmlformats.org/officeDocument/2006/relationships/externalLinkPath" Target="/rlasik/home/Dokumenty/V&#221;STUPY/2024/08/Jon&#225;&#353;%20-%20&#250;sp&#283;&#353;nost%20&#382;&#225;dost&#237;%20o%20podm&#237;n&#283;n&#233;%20propu&#353;t&#283;n&#237;%202015%20-%202023%20a%20semestr%202024/V(MS)%20113_Q1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spphafs16\users$\rlasik\home\Dokumenty\V&#221;STUPY\2024\08\Jon&#225;&#353;%20-%20&#250;sp&#283;&#353;nost%20&#382;&#225;dost&#237;%20o%20podm&#237;n&#283;n&#233;%20propu&#353;t&#283;n&#237;%202015%20-%202023%20a%20semestr%202024\V(MS)%20113_S1_2024.xlsx" TargetMode="External"/><Relationship Id="rId1" Type="http://schemas.openxmlformats.org/officeDocument/2006/relationships/externalLinkPath" Target="/rlasik/home/Dokumenty/V&#221;STUPY/2024/08/Jon&#225;&#353;%20-%20&#250;sp&#283;&#353;nost%20&#382;&#225;dost&#237;%20o%20podm&#237;n&#283;n&#233;%20propu&#353;t&#283;n&#237;%202015%20-%202023%20a%20semestr%202024/V(MS)%20113_S1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spphafs16\users$\rlasik\home\Dokumenty\V&#221;STUPY\2024\02\Jon&#225;&#353;%20-%20&#250;sp&#283;&#353;nost%20&#382;&#225;dost&#237;%20o%20podm&#237;n&#283;n&#233;%20propu&#353;t&#283;n&#237;%202015%20-%202023\V(MS)%20113_2023.xlsx" TargetMode="External"/><Relationship Id="rId1" Type="http://schemas.openxmlformats.org/officeDocument/2006/relationships/externalLinkPath" Target="/rlasik/home/Dokumenty/V&#221;STUPY/2024/08/Jon&#225;&#353;%20-%20&#250;sp&#283;&#353;nost%20&#382;&#225;dost&#237;%20o%20podm&#237;n&#283;n&#233;%20propu&#353;t&#283;n&#237;%202015%20-%202023%20a%20semestr%202024/V(MS)%20113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(MS)-113_34"/>
      <sheetName val="V(MS)-113_33"/>
      <sheetName val="V(MS)-113_32"/>
      <sheetName val="V(MS)-113_31"/>
      <sheetName val="V(MS)-113_30"/>
      <sheetName val="V(MS)-113_29"/>
      <sheetName val="V(MS)-113_28"/>
      <sheetName val="V(MS)-113_27"/>
      <sheetName val="V(MS)-113_26"/>
      <sheetName val="V(MS)-113_25"/>
      <sheetName val="V(MS)-113_24"/>
      <sheetName val="V(MS)-113_23"/>
      <sheetName val="V(MS)-113_22"/>
      <sheetName val="V(MS)-113_21"/>
      <sheetName val="V(MS)-113_20"/>
      <sheetName val="V(MS)-113_19"/>
      <sheetName val="V(MS)-113_18"/>
      <sheetName val="V(MS)-113_17"/>
      <sheetName val="V(MS)-113_16"/>
      <sheetName val="V(MS)-113_15"/>
      <sheetName val="V(MS)-113_14"/>
      <sheetName val="V(MS)-113_13"/>
      <sheetName val="V(MS)-113_12"/>
      <sheetName val="V(MS)-113_11"/>
      <sheetName val="V(MS)-113_10"/>
      <sheetName val="V(MS)-113_9"/>
      <sheetName val="V(MS)-113_8"/>
      <sheetName val="V(MS)-113_7"/>
      <sheetName val="V(MS)-113_6"/>
      <sheetName val="V(MS)-113_5"/>
      <sheetName val="V(MS)-113_4"/>
      <sheetName val="V(MS)-113_3"/>
      <sheetName val="V(MS)-113_2"/>
      <sheetName val="V(MS)-113_1"/>
      <sheetName val="Q1_2024"/>
    </sheetNames>
    <sheetDataSet>
      <sheetData sheetId="0">
        <row r="5">
          <cell r="F5" t="str">
            <v>OS Znojmo</v>
          </cell>
        </row>
      </sheetData>
      <sheetData sheetId="1">
        <row r="5">
          <cell r="F5" t="str">
            <v>OS Praha 4</v>
          </cell>
        </row>
      </sheetData>
      <sheetData sheetId="2">
        <row r="5">
          <cell r="F5" t="str">
            <v>OS Břeclav</v>
          </cell>
        </row>
      </sheetData>
      <sheetData sheetId="3">
        <row r="5">
          <cell r="F5" t="str">
            <v>OS Třebíč</v>
          </cell>
        </row>
      </sheetData>
      <sheetData sheetId="4">
        <row r="5">
          <cell r="F5" t="str">
            <v>MS Brno - město</v>
          </cell>
        </row>
      </sheetData>
      <sheetData sheetId="5">
        <row r="5">
          <cell r="F5" t="str">
            <v>OS Brno-venkov</v>
          </cell>
        </row>
      </sheetData>
      <sheetData sheetId="6">
        <row r="5">
          <cell r="F5" t="str">
            <v>OS České Budějovice</v>
          </cell>
        </row>
      </sheetData>
      <sheetData sheetId="7">
        <row r="5">
          <cell r="F5" t="str">
            <v>OS Teplice</v>
          </cell>
        </row>
      </sheetData>
      <sheetData sheetId="8">
        <row r="5">
          <cell r="F5" t="str">
            <v>OS Most</v>
          </cell>
        </row>
      </sheetData>
      <sheetData sheetId="9">
        <row r="5">
          <cell r="F5" t="str">
            <v>OS Litoměřice</v>
          </cell>
        </row>
      </sheetData>
      <sheetData sheetId="10">
        <row r="5">
          <cell r="F5" t="str">
            <v>OS Louny</v>
          </cell>
        </row>
      </sheetData>
      <sheetData sheetId="11">
        <row r="5">
          <cell r="F5" t="str">
            <v>OS Ostrava</v>
          </cell>
        </row>
      </sheetData>
      <sheetData sheetId="12">
        <row r="5">
          <cell r="F5" t="str">
            <v>OS Opava</v>
          </cell>
        </row>
      </sheetData>
      <sheetData sheetId="13">
        <row r="5">
          <cell r="F5" t="str">
            <v>OS Olomouc</v>
          </cell>
        </row>
      </sheetData>
      <sheetData sheetId="14">
        <row r="5">
          <cell r="F5" t="str">
            <v>OS Karviná</v>
          </cell>
        </row>
      </sheetData>
      <sheetData sheetId="15">
        <row r="5">
          <cell r="F5" t="str">
            <v>OS Liberec</v>
          </cell>
        </row>
      </sheetData>
      <sheetData sheetId="16">
        <row r="5">
          <cell r="F5" t="str">
            <v>OS Jablonec n. Nisou</v>
          </cell>
        </row>
      </sheetData>
      <sheetData sheetId="17">
        <row r="5">
          <cell r="F5" t="str">
            <v>OS Havlíčkův Brod</v>
          </cell>
        </row>
      </sheetData>
      <sheetData sheetId="18">
        <row r="5">
          <cell r="F5" t="str">
            <v>OS Rakovník</v>
          </cell>
        </row>
      </sheetData>
      <sheetData sheetId="19">
        <row r="5">
          <cell r="F5" t="str">
            <v>OS Praha-západ</v>
          </cell>
        </row>
      </sheetData>
      <sheetData sheetId="20">
        <row r="5">
          <cell r="F5" t="str">
            <v>OS Příbram</v>
          </cell>
        </row>
      </sheetData>
      <sheetData sheetId="21">
        <row r="5">
          <cell r="F5" t="str">
            <v>OS Pardubice</v>
          </cell>
        </row>
      </sheetData>
      <sheetData sheetId="22">
        <row r="5">
          <cell r="F5" t="str">
            <v>OS Jičín</v>
          </cell>
        </row>
      </sheetData>
      <sheetData sheetId="23">
        <row r="5">
          <cell r="F5" t="str">
            <v>OS Hradec Králové</v>
          </cell>
        </row>
      </sheetData>
      <sheetData sheetId="24">
        <row r="5">
          <cell r="F5" t="str">
            <v>OS Nymburk</v>
          </cell>
        </row>
      </sheetData>
      <sheetData sheetId="25">
        <row r="5">
          <cell r="F5" t="str">
            <v>OS Kladno</v>
          </cell>
        </row>
      </sheetData>
      <sheetData sheetId="26">
        <row r="5">
          <cell r="F5" t="str">
            <v>OS Šumperk</v>
          </cell>
        </row>
      </sheetData>
      <sheetData sheetId="27">
        <row r="5">
          <cell r="F5" t="str">
            <v>OS Sokolov</v>
          </cell>
        </row>
      </sheetData>
      <sheetData sheetId="28">
        <row r="5">
          <cell r="F5" t="str">
            <v>OS Plzeň-město</v>
          </cell>
        </row>
      </sheetData>
      <sheetData sheetId="29">
        <row r="5">
          <cell r="F5" t="str">
            <v>OS Karlovy Vary</v>
          </cell>
        </row>
      </sheetData>
      <sheetData sheetId="30">
        <row r="5">
          <cell r="F5" t="str">
            <v>OS Trutnov</v>
          </cell>
        </row>
      </sheetData>
      <sheetData sheetId="31">
        <row r="5">
          <cell r="F5" t="str">
            <v>OS Chomutov</v>
          </cell>
        </row>
      </sheetData>
      <sheetData sheetId="32">
        <row r="5">
          <cell r="F5" t="str">
            <v>OS Praha 6</v>
          </cell>
        </row>
      </sheetData>
      <sheetData sheetId="33">
        <row r="5">
          <cell r="F5" t="str">
            <v>OS Česká Lípa</v>
          </cell>
        </row>
      </sheetData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1 2024"/>
      <sheetName val="V(MS)-113_34"/>
      <sheetName val="V(MS)-113_33"/>
      <sheetName val="V(MS)-113_32"/>
      <sheetName val="V(MS)-113_31"/>
      <sheetName val="V(MS)-113_30"/>
      <sheetName val="V(MS)-113_29"/>
      <sheetName val="V(MS)-113_28"/>
      <sheetName val="V(MS)-113_27"/>
      <sheetName val="V(MS)-113_26"/>
      <sheetName val="V(MS)-113_25"/>
      <sheetName val="V(MS)-113_24"/>
      <sheetName val="V(MS)-113_23"/>
      <sheetName val="V(MS)-113_22"/>
      <sheetName val="V(MS)-113_21"/>
      <sheetName val="V(MS)-113_20"/>
      <sheetName val="V(MS)-113_19"/>
      <sheetName val="V(MS)-113_18"/>
      <sheetName val="V(MS)-113_17"/>
      <sheetName val="V(MS)-113_16"/>
      <sheetName val="V(MS)-113_15"/>
      <sheetName val="V(MS)-113_14"/>
      <sheetName val="V(MS)-113_13"/>
      <sheetName val="V(MS)-113_12"/>
      <sheetName val="V(MS)-113_11"/>
      <sheetName val="V(MS)-113_10"/>
      <sheetName val="V(MS)-113_9"/>
      <sheetName val="V(MS)-113_8"/>
      <sheetName val="V(MS)-113_7"/>
      <sheetName val="V(MS)-113_6"/>
      <sheetName val="V(MS)-113_5"/>
      <sheetName val="V(MS)-113_4"/>
      <sheetName val="V(MS)-113_3"/>
      <sheetName val="V(MS)-113_2"/>
      <sheetName val="V(MS)-113_1"/>
    </sheetNames>
    <sheetDataSet>
      <sheetData sheetId="0" refreshError="1"/>
      <sheetData sheetId="1">
        <row r="5">
          <cell r="F5" t="str">
            <v>OS Znojmo</v>
          </cell>
        </row>
        <row r="14">
          <cell r="H14">
            <v>35</v>
          </cell>
        </row>
        <row r="17">
          <cell r="I17">
            <v>14</v>
          </cell>
        </row>
        <row r="19">
          <cell r="H19">
            <v>1</v>
          </cell>
        </row>
      </sheetData>
      <sheetData sheetId="2">
        <row r="5">
          <cell r="F5" t="str">
            <v>OS Praha 4</v>
          </cell>
        </row>
        <row r="14">
          <cell r="H14">
            <v>175</v>
          </cell>
        </row>
        <row r="17">
          <cell r="I17">
            <v>38</v>
          </cell>
        </row>
        <row r="19">
          <cell r="H19">
            <v>9</v>
          </cell>
        </row>
      </sheetData>
      <sheetData sheetId="3">
        <row r="5">
          <cell r="F5" t="str">
            <v>OS Břeclav</v>
          </cell>
        </row>
        <row r="14">
          <cell r="H14">
            <v>153</v>
          </cell>
        </row>
        <row r="17">
          <cell r="I17">
            <v>99</v>
          </cell>
        </row>
        <row r="19">
          <cell r="H19">
            <v>4</v>
          </cell>
        </row>
      </sheetData>
      <sheetData sheetId="4">
        <row r="5">
          <cell r="F5" t="str">
            <v>OS Třebíč</v>
          </cell>
        </row>
        <row r="14">
          <cell r="H14">
            <v>224</v>
          </cell>
        </row>
        <row r="17">
          <cell r="I17">
            <v>119</v>
          </cell>
        </row>
        <row r="19">
          <cell r="H19">
            <v>10</v>
          </cell>
        </row>
      </sheetData>
      <sheetData sheetId="5">
        <row r="5">
          <cell r="F5" t="str">
            <v>MS Brno - město</v>
          </cell>
        </row>
        <row r="14">
          <cell r="H14">
            <v>55</v>
          </cell>
        </row>
        <row r="17">
          <cell r="I17">
            <v>26</v>
          </cell>
        </row>
        <row r="19">
          <cell r="H19">
            <v>2</v>
          </cell>
        </row>
      </sheetData>
      <sheetData sheetId="6">
        <row r="5">
          <cell r="F5" t="str">
            <v>OS Brno-venkov</v>
          </cell>
        </row>
        <row r="14">
          <cell r="H14">
            <v>138</v>
          </cell>
        </row>
        <row r="17">
          <cell r="I17">
            <v>62</v>
          </cell>
        </row>
        <row r="19">
          <cell r="H19">
            <v>3</v>
          </cell>
        </row>
      </sheetData>
      <sheetData sheetId="7">
        <row r="5">
          <cell r="F5" t="str">
            <v>OS České Budějovice</v>
          </cell>
        </row>
        <row r="14">
          <cell r="H14">
            <v>32</v>
          </cell>
        </row>
        <row r="17">
          <cell r="I17">
            <v>16</v>
          </cell>
        </row>
        <row r="19">
          <cell r="H19">
            <v>4</v>
          </cell>
        </row>
      </sheetData>
      <sheetData sheetId="8">
        <row r="5">
          <cell r="F5" t="str">
            <v>OS Teplice</v>
          </cell>
        </row>
        <row r="14">
          <cell r="H14">
            <v>23</v>
          </cell>
        </row>
        <row r="17">
          <cell r="I17">
            <v>12</v>
          </cell>
        </row>
        <row r="19">
          <cell r="H19">
            <v>1</v>
          </cell>
        </row>
      </sheetData>
      <sheetData sheetId="9">
        <row r="5">
          <cell r="F5" t="str">
            <v>OS Most</v>
          </cell>
        </row>
        <row r="14">
          <cell r="H14">
            <v>157</v>
          </cell>
        </row>
        <row r="17">
          <cell r="I17">
            <v>57</v>
          </cell>
        </row>
        <row r="19">
          <cell r="H19">
            <v>9</v>
          </cell>
        </row>
      </sheetData>
      <sheetData sheetId="10">
        <row r="5">
          <cell r="F5" t="str">
            <v>OS Litoměřice</v>
          </cell>
        </row>
        <row r="14">
          <cell r="H14">
            <v>35</v>
          </cell>
        </row>
        <row r="17">
          <cell r="I17">
            <v>15</v>
          </cell>
        </row>
        <row r="19">
          <cell r="H19">
            <v>1</v>
          </cell>
        </row>
      </sheetData>
      <sheetData sheetId="11">
        <row r="5">
          <cell r="F5" t="str">
            <v>OS Louny</v>
          </cell>
        </row>
        <row r="14">
          <cell r="H14">
            <v>113</v>
          </cell>
        </row>
        <row r="17">
          <cell r="I17">
            <v>47</v>
          </cell>
        </row>
        <row r="19">
          <cell r="H19">
            <v>8</v>
          </cell>
        </row>
      </sheetData>
      <sheetData sheetId="12">
        <row r="5">
          <cell r="F5" t="str">
            <v>OS Ostrava</v>
          </cell>
        </row>
        <row r="14">
          <cell r="H14">
            <v>167</v>
          </cell>
        </row>
        <row r="17">
          <cell r="I17">
            <v>45</v>
          </cell>
        </row>
        <row r="19">
          <cell r="H19">
            <v>22</v>
          </cell>
        </row>
      </sheetData>
      <sheetData sheetId="13">
        <row r="5">
          <cell r="F5" t="str">
            <v>OS Opava</v>
          </cell>
        </row>
        <row r="14">
          <cell r="H14">
            <v>45</v>
          </cell>
        </row>
        <row r="17">
          <cell r="I17">
            <v>27</v>
          </cell>
        </row>
        <row r="19">
          <cell r="H19">
            <v>2</v>
          </cell>
        </row>
      </sheetData>
      <sheetData sheetId="14">
        <row r="5">
          <cell r="F5" t="str">
            <v>OS Olomouc</v>
          </cell>
        </row>
        <row r="14">
          <cell r="H14">
            <v>23</v>
          </cell>
        </row>
        <row r="17">
          <cell r="I17">
            <v>15</v>
          </cell>
        </row>
        <row r="19">
          <cell r="H19">
            <v>1</v>
          </cell>
        </row>
      </sheetData>
      <sheetData sheetId="15">
        <row r="5">
          <cell r="F5" t="str">
            <v>OS Karviná</v>
          </cell>
        </row>
        <row r="14">
          <cell r="H14">
            <v>33</v>
          </cell>
        </row>
        <row r="17">
          <cell r="I17">
            <v>22</v>
          </cell>
        </row>
        <row r="19">
          <cell r="H19">
            <v>4</v>
          </cell>
        </row>
      </sheetData>
      <sheetData sheetId="16">
        <row r="5">
          <cell r="F5" t="str">
            <v>OS Liberec</v>
          </cell>
        </row>
        <row r="14">
          <cell r="H14">
            <v>52</v>
          </cell>
        </row>
        <row r="17">
          <cell r="I17">
            <v>22</v>
          </cell>
        </row>
        <row r="19">
          <cell r="H19">
            <v>1</v>
          </cell>
        </row>
      </sheetData>
      <sheetData sheetId="17">
        <row r="5">
          <cell r="F5" t="str">
            <v>OS Jablonec n. Nisou</v>
          </cell>
        </row>
        <row r="14">
          <cell r="H14">
            <v>69</v>
          </cell>
        </row>
        <row r="17">
          <cell r="I17">
            <v>20</v>
          </cell>
        </row>
        <row r="19">
          <cell r="H19">
            <v>8</v>
          </cell>
        </row>
      </sheetData>
      <sheetData sheetId="18">
        <row r="5">
          <cell r="F5" t="str">
            <v>OS Havlíčkův Brod</v>
          </cell>
        </row>
        <row r="14">
          <cell r="H14">
            <v>215</v>
          </cell>
        </row>
        <row r="17">
          <cell r="I17">
            <v>146</v>
          </cell>
        </row>
        <row r="19">
          <cell r="H19">
            <v>18</v>
          </cell>
        </row>
      </sheetData>
      <sheetData sheetId="19">
        <row r="5">
          <cell r="F5" t="str">
            <v>OS Rakovník</v>
          </cell>
        </row>
        <row r="14">
          <cell r="H14">
            <v>40</v>
          </cell>
        </row>
        <row r="17">
          <cell r="I17">
            <v>6</v>
          </cell>
        </row>
        <row r="19">
          <cell r="H19">
            <v>2</v>
          </cell>
        </row>
      </sheetData>
      <sheetData sheetId="20">
        <row r="5">
          <cell r="F5" t="str">
            <v>OS Praha-západ</v>
          </cell>
        </row>
        <row r="14">
          <cell r="H14">
            <v>20</v>
          </cell>
        </row>
        <row r="17">
          <cell r="I17">
            <v>6</v>
          </cell>
        </row>
        <row r="19">
          <cell r="H19">
            <v>1</v>
          </cell>
        </row>
      </sheetData>
      <sheetData sheetId="21">
        <row r="5">
          <cell r="F5" t="str">
            <v>OS Příbram</v>
          </cell>
        </row>
        <row r="14">
          <cell r="H14">
            <v>78</v>
          </cell>
        </row>
        <row r="17">
          <cell r="I17">
            <v>19</v>
          </cell>
        </row>
        <row r="19">
          <cell r="H19">
            <v>3</v>
          </cell>
        </row>
      </sheetData>
      <sheetData sheetId="22">
        <row r="5">
          <cell r="F5" t="str">
            <v>OS Pardubice</v>
          </cell>
        </row>
        <row r="14">
          <cell r="H14">
            <v>120</v>
          </cell>
        </row>
        <row r="17">
          <cell r="I17">
            <v>44</v>
          </cell>
        </row>
        <row r="19">
          <cell r="H19">
            <v>2</v>
          </cell>
        </row>
      </sheetData>
      <sheetData sheetId="23">
        <row r="5">
          <cell r="F5" t="str">
            <v>OS Jičín</v>
          </cell>
        </row>
        <row r="14">
          <cell r="H14">
            <v>51</v>
          </cell>
        </row>
        <row r="17">
          <cell r="I17">
            <v>6</v>
          </cell>
        </row>
        <row r="19">
          <cell r="H19">
            <v>1</v>
          </cell>
        </row>
      </sheetData>
      <sheetData sheetId="24">
        <row r="5">
          <cell r="F5" t="str">
            <v>OS Hradec Králové</v>
          </cell>
        </row>
        <row r="14">
          <cell r="H14">
            <v>62</v>
          </cell>
        </row>
        <row r="17">
          <cell r="I17">
            <v>44</v>
          </cell>
        </row>
        <row r="19">
          <cell r="H19">
            <v>0</v>
          </cell>
        </row>
      </sheetData>
      <sheetData sheetId="25">
        <row r="5">
          <cell r="F5" t="str">
            <v>OS Nymburk</v>
          </cell>
        </row>
        <row r="14">
          <cell r="H14">
            <v>114</v>
          </cell>
        </row>
        <row r="17">
          <cell r="I17">
            <v>30</v>
          </cell>
        </row>
        <row r="19">
          <cell r="H19">
            <v>11</v>
          </cell>
        </row>
      </sheetData>
      <sheetData sheetId="26">
        <row r="5">
          <cell r="F5" t="str">
            <v>OS Kladno</v>
          </cell>
        </row>
        <row r="14">
          <cell r="H14">
            <v>130</v>
          </cell>
        </row>
        <row r="17">
          <cell r="I17">
            <v>17</v>
          </cell>
        </row>
        <row r="19">
          <cell r="H19">
            <v>0</v>
          </cell>
        </row>
      </sheetData>
      <sheetData sheetId="27">
        <row r="5">
          <cell r="F5" t="str">
            <v>OS Šumperk</v>
          </cell>
        </row>
        <row r="14">
          <cell r="H14">
            <v>33</v>
          </cell>
        </row>
        <row r="17">
          <cell r="I17">
            <v>15</v>
          </cell>
        </row>
        <row r="19">
          <cell r="H19">
            <v>2</v>
          </cell>
        </row>
      </sheetData>
      <sheetData sheetId="28">
        <row r="5">
          <cell r="F5" t="str">
            <v>OS Sokolov</v>
          </cell>
        </row>
        <row r="14">
          <cell r="H14">
            <v>147</v>
          </cell>
        </row>
        <row r="17">
          <cell r="I17">
            <v>29</v>
          </cell>
        </row>
        <row r="19">
          <cell r="H19">
            <v>3</v>
          </cell>
        </row>
      </sheetData>
      <sheetData sheetId="29">
        <row r="5">
          <cell r="F5" t="str">
            <v>OS Plzeň-město</v>
          </cell>
        </row>
        <row r="14">
          <cell r="H14">
            <v>182</v>
          </cell>
        </row>
        <row r="17">
          <cell r="I17">
            <v>40</v>
          </cell>
        </row>
        <row r="19">
          <cell r="H19">
            <v>18</v>
          </cell>
        </row>
      </sheetData>
      <sheetData sheetId="30">
        <row r="5">
          <cell r="F5" t="str">
            <v>OS Karlovy Vary</v>
          </cell>
        </row>
        <row r="14">
          <cell r="H14">
            <v>248</v>
          </cell>
        </row>
        <row r="17">
          <cell r="I17">
            <v>77</v>
          </cell>
        </row>
        <row r="19">
          <cell r="H19">
            <v>19</v>
          </cell>
        </row>
      </sheetData>
      <sheetData sheetId="31">
        <row r="5">
          <cell r="F5" t="str">
            <v>OS Trutnov</v>
          </cell>
        </row>
        <row r="14">
          <cell r="H14">
            <v>131</v>
          </cell>
        </row>
        <row r="17">
          <cell r="I17">
            <v>78</v>
          </cell>
        </row>
        <row r="19">
          <cell r="H19">
            <v>2</v>
          </cell>
        </row>
      </sheetData>
      <sheetData sheetId="32">
        <row r="5">
          <cell r="F5" t="str">
            <v>OS Chomutov</v>
          </cell>
        </row>
        <row r="14">
          <cell r="H14">
            <v>92</v>
          </cell>
        </row>
        <row r="17">
          <cell r="I17">
            <v>30</v>
          </cell>
        </row>
        <row r="19">
          <cell r="H19">
            <v>2</v>
          </cell>
        </row>
      </sheetData>
      <sheetData sheetId="33">
        <row r="5">
          <cell r="F5" t="str">
            <v>OS Praha 6</v>
          </cell>
        </row>
        <row r="14">
          <cell r="H14">
            <v>109</v>
          </cell>
        </row>
        <row r="17">
          <cell r="I17">
            <v>42</v>
          </cell>
        </row>
        <row r="19">
          <cell r="H19">
            <v>3</v>
          </cell>
        </row>
      </sheetData>
      <sheetData sheetId="34">
        <row r="14">
          <cell r="H14">
            <v>138</v>
          </cell>
        </row>
        <row r="17">
          <cell r="I17">
            <v>47</v>
          </cell>
        </row>
        <row r="19">
          <cell r="H19">
            <v>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(MS)-113_34"/>
      <sheetName val="V(MS)-113_33"/>
      <sheetName val="V(MS)-113_32"/>
      <sheetName val="V(MS)-113_31"/>
      <sheetName val="V(MS)-113_30"/>
      <sheetName val="V(MS)-113_29"/>
      <sheetName val="V(MS)-113_28"/>
      <sheetName val="V(MS)-113_27"/>
      <sheetName val="V(MS)-113_26"/>
      <sheetName val="V(MS)-113_25"/>
      <sheetName val="V(MS)-113_24"/>
      <sheetName val="V(MS)-113_23"/>
      <sheetName val="V(MS)-113_22"/>
      <sheetName val="V(MS)-113_21"/>
      <sheetName val="V(MS)-113_20"/>
      <sheetName val="V(MS)-113_19"/>
      <sheetName val="V(MS)-113_18"/>
      <sheetName val="V(MS)-113_17"/>
      <sheetName val="V(MS)-113_16"/>
      <sheetName val="V(MS)-113_15"/>
      <sheetName val="V(MS)-113_14"/>
      <sheetName val="V(MS)-113_13"/>
      <sheetName val="V(MS)-113_12"/>
      <sheetName val="V(MS)-113_11"/>
      <sheetName val="V(MS)-113_10"/>
      <sheetName val="V(MS)-113_9"/>
      <sheetName val="V(MS)-113_8"/>
      <sheetName val="V(MS)-113_7"/>
      <sheetName val="V(MS)-113_6"/>
      <sheetName val="V(MS)-113_5"/>
      <sheetName val="V(MS)-113_4"/>
      <sheetName val="V(MS)-113_3"/>
      <sheetName val="V(MS)-113_2"/>
      <sheetName val="V(MS)-113_1"/>
      <sheetName val="2023"/>
    </sheetNames>
    <sheetDataSet>
      <sheetData sheetId="0">
        <row r="5">
          <cell r="F5" t="str">
            <v>OS Znojmo</v>
          </cell>
        </row>
      </sheetData>
      <sheetData sheetId="1">
        <row r="5">
          <cell r="F5" t="str">
            <v>OS Praha 4</v>
          </cell>
        </row>
      </sheetData>
      <sheetData sheetId="2">
        <row r="5">
          <cell r="F5" t="str">
            <v>OS Břeclav</v>
          </cell>
        </row>
      </sheetData>
      <sheetData sheetId="3">
        <row r="5">
          <cell r="F5" t="str">
            <v>OS Třebíč</v>
          </cell>
        </row>
      </sheetData>
      <sheetData sheetId="4">
        <row r="5">
          <cell r="F5" t="str">
            <v>MS Brno - město</v>
          </cell>
        </row>
      </sheetData>
      <sheetData sheetId="5">
        <row r="5">
          <cell r="F5" t="str">
            <v>OS Brno-venkov</v>
          </cell>
        </row>
      </sheetData>
      <sheetData sheetId="6">
        <row r="5">
          <cell r="F5" t="str">
            <v>OS České Budějovice</v>
          </cell>
        </row>
      </sheetData>
      <sheetData sheetId="7">
        <row r="5">
          <cell r="F5" t="str">
            <v>OS Teplice</v>
          </cell>
        </row>
      </sheetData>
      <sheetData sheetId="8">
        <row r="5">
          <cell r="F5" t="str">
            <v>OS Most</v>
          </cell>
        </row>
      </sheetData>
      <sheetData sheetId="9">
        <row r="5">
          <cell r="F5" t="str">
            <v>OS Litoměřice</v>
          </cell>
        </row>
      </sheetData>
      <sheetData sheetId="10">
        <row r="5">
          <cell r="F5" t="str">
            <v>OS Louny</v>
          </cell>
        </row>
      </sheetData>
      <sheetData sheetId="11">
        <row r="5">
          <cell r="F5" t="str">
            <v>OS Ostrava</v>
          </cell>
        </row>
      </sheetData>
      <sheetData sheetId="12">
        <row r="5">
          <cell r="F5" t="str">
            <v>OS Opava</v>
          </cell>
        </row>
      </sheetData>
      <sheetData sheetId="13">
        <row r="5">
          <cell r="F5" t="str">
            <v>OS Olomouc</v>
          </cell>
        </row>
      </sheetData>
      <sheetData sheetId="14">
        <row r="5">
          <cell r="F5" t="str">
            <v>OS Karviná</v>
          </cell>
        </row>
      </sheetData>
      <sheetData sheetId="15">
        <row r="5">
          <cell r="F5" t="str">
            <v>OS Liberec</v>
          </cell>
        </row>
      </sheetData>
      <sheetData sheetId="16">
        <row r="5">
          <cell r="F5" t="str">
            <v>OS Jablonec n. Nisou</v>
          </cell>
        </row>
      </sheetData>
      <sheetData sheetId="17">
        <row r="5">
          <cell r="F5" t="str">
            <v>OS Havlíčkův Brod</v>
          </cell>
        </row>
      </sheetData>
      <sheetData sheetId="18">
        <row r="5">
          <cell r="F5" t="str">
            <v>OS Rakovník</v>
          </cell>
        </row>
      </sheetData>
      <sheetData sheetId="19">
        <row r="5">
          <cell r="F5" t="str">
            <v>OS Praha-západ</v>
          </cell>
        </row>
      </sheetData>
      <sheetData sheetId="20">
        <row r="5">
          <cell r="F5" t="str">
            <v>OS Příbram</v>
          </cell>
        </row>
      </sheetData>
      <sheetData sheetId="21">
        <row r="5">
          <cell r="F5" t="str">
            <v>OS Pardubice</v>
          </cell>
        </row>
      </sheetData>
      <sheetData sheetId="22">
        <row r="5">
          <cell r="F5" t="str">
            <v>OS Jičín</v>
          </cell>
        </row>
      </sheetData>
      <sheetData sheetId="23">
        <row r="5">
          <cell r="F5" t="str">
            <v>OS Hradec Králové</v>
          </cell>
        </row>
      </sheetData>
      <sheetData sheetId="24">
        <row r="5">
          <cell r="F5" t="str">
            <v>OS Nymburk</v>
          </cell>
        </row>
      </sheetData>
      <sheetData sheetId="25">
        <row r="5">
          <cell r="F5" t="str">
            <v>OS Kladno</v>
          </cell>
        </row>
      </sheetData>
      <sheetData sheetId="26">
        <row r="5">
          <cell r="F5" t="str">
            <v>OS Šumperk</v>
          </cell>
        </row>
      </sheetData>
      <sheetData sheetId="27">
        <row r="5">
          <cell r="F5" t="str">
            <v>OS Sokolov</v>
          </cell>
        </row>
      </sheetData>
      <sheetData sheetId="28">
        <row r="5">
          <cell r="F5" t="str">
            <v>OS Plzeň-město</v>
          </cell>
        </row>
      </sheetData>
      <sheetData sheetId="29">
        <row r="5">
          <cell r="F5" t="str">
            <v>OS Karlovy Vary</v>
          </cell>
        </row>
      </sheetData>
      <sheetData sheetId="30">
        <row r="5">
          <cell r="F5" t="str">
            <v>OS Trutnov</v>
          </cell>
        </row>
      </sheetData>
      <sheetData sheetId="31">
        <row r="5">
          <cell r="F5" t="str">
            <v>OS Chomutov</v>
          </cell>
        </row>
      </sheetData>
      <sheetData sheetId="32">
        <row r="5">
          <cell r="F5" t="str">
            <v>OS Praha 6</v>
          </cell>
        </row>
      </sheetData>
      <sheetData sheetId="33">
        <row r="5">
          <cell r="F5" t="str">
            <v>OS Česká Lípa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"/>
  <sheetViews>
    <sheetView showGridLines="0" workbookViewId="0">
      <pane ySplit="4" topLeftCell="A5" activePane="bottomLeft" state="frozen"/>
      <selection pane="bottomLeft" activeCell="C4" sqref="C4:C5"/>
    </sheetView>
  </sheetViews>
  <sheetFormatPr defaultRowHeight="12.75" x14ac:dyDescent="0.2"/>
  <cols>
    <col min="1" max="1" width="19.5703125" customWidth="1"/>
    <col min="2" max="2" width="19.28515625" customWidth="1"/>
    <col min="3" max="11" width="7.5703125" customWidth="1"/>
    <col min="12" max="12" width="11.42578125" customWidth="1"/>
    <col min="13" max="13" width="7.5703125" customWidth="1"/>
    <col min="14" max="14" width="19.5703125" customWidth="1"/>
    <col min="15" max="15" width="21.42578125" bestFit="1" customWidth="1"/>
    <col min="16" max="24" width="7.5703125" customWidth="1"/>
  </cols>
  <sheetData>
    <row r="1" spans="1:25" s="7" customFormat="1" ht="13.15" customHeight="1" x14ac:dyDescent="0.2">
      <c r="A1" s="1" t="s">
        <v>84</v>
      </c>
      <c r="N1" s="1" t="s">
        <v>84</v>
      </c>
    </row>
    <row r="2" spans="1:25" s="7" customFormat="1" ht="13.15" customHeight="1" x14ac:dyDescent="0.2">
      <c r="A2" s="1" t="s">
        <v>75</v>
      </c>
      <c r="N2" s="1" t="s">
        <v>79</v>
      </c>
    </row>
    <row r="3" spans="1:25" s="7" customFormat="1" ht="25.15" customHeight="1" x14ac:dyDescent="0.2">
      <c r="A3" s="1"/>
      <c r="N3" s="1"/>
    </row>
    <row r="4" spans="1:25" ht="13.5" thickBot="1" x14ac:dyDescent="0.25">
      <c r="A4" s="5" t="s">
        <v>0</v>
      </c>
      <c r="B4" s="5" t="s">
        <v>10</v>
      </c>
      <c r="C4" s="6">
        <v>2015</v>
      </c>
      <c r="D4" s="6">
        <v>2016</v>
      </c>
      <c r="E4" s="6">
        <v>2017</v>
      </c>
      <c r="F4" s="6">
        <v>2018</v>
      </c>
      <c r="G4" s="6">
        <v>2019</v>
      </c>
      <c r="H4" s="8">
        <v>2020</v>
      </c>
      <c r="I4" s="8">
        <v>2021</v>
      </c>
      <c r="J4" s="8">
        <v>2022</v>
      </c>
      <c r="K4" s="8">
        <v>2023</v>
      </c>
      <c r="L4" s="8" t="s">
        <v>83</v>
      </c>
      <c r="M4" s="8"/>
      <c r="N4" s="5" t="s">
        <v>0</v>
      </c>
      <c r="O4" s="5" t="s">
        <v>10</v>
      </c>
      <c r="P4" s="6">
        <v>2015</v>
      </c>
      <c r="Q4" s="6">
        <v>2016</v>
      </c>
      <c r="R4" s="6">
        <v>2017</v>
      </c>
      <c r="S4" s="6">
        <v>2018</v>
      </c>
      <c r="T4" s="6">
        <v>2019</v>
      </c>
      <c r="U4" s="8">
        <v>2020</v>
      </c>
      <c r="V4" s="8">
        <v>2021</v>
      </c>
      <c r="W4" s="8">
        <v>2022</v>
      </c>
      <c r="X4" s="8">
        <v>2023</v>
      </c>
      <c r="Y4" s="8" t="s">
        <v>83</v>
      </c>
    </row>
    <row r="5" spans="1:25" ht="13.5" thickTop="1" x14ac:dyDescent="0.2">
      <c r="A5" t="s">
        <v>44</v>
      </c>
      <c r="B5" t="s">
        <v>33</v>
      </c>
      <c r="C5" s="4">
        <v>0.3251231527093596</v>
      </c>
      <c r="D5" s="4">
        <v>0.36458333333333331</v>
      </c>
      <c r="E5" s="4">
        <v>0.27192982456140352</v>
      </c>
      <c r="F5" s="4">
        <v>0.34928229665071769</v>
      </c>
      <c r="G5" s="4">
        <v>0.40845070422535212</v>
      </c>
      <c r="H5" s="4">
        <v>0.39873417721518989</v>
      </c>
      <c r="I5" s="4">
        <v>0.39160839160839161</v>
      </c>
      <c r="J5" s="4">
        <v>0.35576923076923078</v>
      </c>
      <c r="K5" s="4">
        <v>0.42990654205607476</v>
      </c>
      <c r="L5" s="4">
        <v>0.49056603773584906</v>
      </c>
      <c r="M5" s="4"/>
      <c r="N5" t="s">
        <v>54</v>
      </c>
      <c r="O5" t="s">
        <v>12</v>
      </c>
      <c r="P5" s="4">
        <v>0.13</v>
      </c>
      <c r="Q5" s="4">
        <v>7.0000000000000007E-2</v>
      </c>
      <c r="R5" s="4">
        <v>0.45</v>
      </c>
      <c r="S5" s="4">
        <v>0.4</v>
      </c>
      <c r="T5" s="4">
        <v>0.59</v>
      </c>
      <c r="U5" s="4">
        <v>0.61</v>
      </c>
      <c r="V5" s="4">
        <v>0.54</v>
      </c>
      <c r="W5" s="4">
        <v>0.63</v>
      </c>
      <c r="X5" s="4">
        <v>0.77</v>
      </c>
      <c r="Y5" s="4">
        <v>0.76</v>
      </c>
    </row>
    <row r="6" spans="1:25" x14ac:dyDescent="0.2">
      <c r="A6" t="s">
        <v>45</v>
      </c>
      <c r="B6" t="s">
        <v>18</v>
      </c>
      <c r="C6" s="4">
        <v>0.287292817679558</v>
      </c>
      <c r="D6" s="4">
        <v>0.30434782608695654</v>
      </c>
      <c r="E6" s="4">
        <v>0.33170731707317075</v>
      </c>
      <c r="F6" s="4">
        <v>0.36690647482014388</v>
      </c>
      <c r="G6" s="4">
        <v>0.4</v>
      </c>
      <c r="H6" s="4">
        <v>0.30434782608695654</v>
      </c>
      <c r="I6" s="4">
        <v>0.41549295774647887</v>
      </c>
      <c r="J6" s="4">
        <v>0.34166666666666667</v>
      </c>
      <c r="K6" s="4">
        <v>0.48373983739837401</v>
      </c>
      <c r="L6" s="4">
        <v>0.45925925925925926</v>
      </c>
      <c r="M6" s="4"/>
      <c r="N6" t="s">
        <v>58</v>
      </c>
      <c r="O6" t="s">
        <v>6</v>
      </c>
      <c r="P6" s="4">
        <v>0.72</v>
      </c>
      <c r="Q6" s="4">
        <v>0.72</v>
      </c>
      <c r="R6" s="4">
        <v>0.78</v>
      </c>
      <c r="S6" s="4">
        <v>0.77</v>
      </c>
      <c r="T6" s="4">
        <v>0.71</v>
      </c>
      <c r="U6" s="4">
        <v>0.76</v>
      </c>
      <c r="V6" s="4">
        <v>0.75</v>
      </c>
      <c r="W6" s="4">
        <v>0.69</v>
      </c>
      <c r="X6" s="4">
        <v>0.67</v>
      </c>
      <c r="Y6" s="4">
        <v>0.74</v>
      </c>
    </row>
    <row r="7" spans="1:25" x14ac:dyDescent="0.2">
      <c r="A7" t="s">
        <v>42</v>
      </c>
      <c r="B7" t="s">
        <v>13</v>
      </c>
      <c r="C7" s="4">
        <v>0.26262626262626265</v>
      </c>
      <c r="D7" s="4">
        <v>0.23943661971830985</v>
      </c>
      <c r="E7" s="4">
        <v>0.3651685393258427</v>
      </c>
      <c r="F7" s="4">
        <v>0.51714285714285713</v>
      </c>
      <c r="G7" s="4">
        <v>0.5802139037433155</v>
      </c>
      <c r="H7" s="4">
        <v>0.51428571428571423</v>
      </c>
      <c r="I7" s="4">
        <v>0.44169611307420492</v>
      </c>
      <c r="J7" s="4">
        <v>0.57288135593220335</v>
      </c>
      <c r="K7" s="4">
        <v>0.57246376811594202</v>
      </c>
      <c r="L7" s="4">
        <v>0.66442953020134232</v>
      </c>
      <c r="M7" s="4"/>
      <c r="N7" t="s">
        <v>57</v>
      </c>
      <c r="O7" t="s">
        <v>34</v>
      </c>
      <c r="P7" s="4">
        <v>0.28000000000000003</v>
      </c>
      <c r="Q7" s="4">
        <v>0.32</v>
      </c>
      <c r="R7" s="4">
        <v>0.46</v>
      </c>
      <c r="S7" s="4">
        <v>0.56000000000000005</v>
      </c>
      <c r="T7" s="4">
        <v>0.63</v>
      </c>
      <c r="U7" s="4">
        <v>0.76</v>
      </c>
      <c r="V7" s="4">
        <v>0.64</v>
      </c>
      <c r="W7" s="4">
        <v>0.61</v>
      </c>
      <c r="X7" s="4">
        <v>0.73</v>
      </c>
      <c r="Y7" s="4">
        <v>0.71</v>
      </c>
    </row>
    <row r="8" spans="1:25" x14ac:dyDescent="0.2">
      <c r="A8" t="s">
        <v>72</v>
      </c>
      <c r="B8" t="s">
        <v>29</v>
      </c>
      <c r="C8" s="4">
        <v>0.20918367346938777</v>
      </c>
      <c r="D8" s="4">
        <v>0.27734375</v>
      </c>
      <c r="E8" s="4">
        <v>0.35588235294117648</v>
      </c>
      <c r="F8" s="4">
        <v>0.35106382978723405</v>
      </c>
      <c r="G8" s="4">
        <v>0.31923076923076921</v>
      </c>
      <c r="H8" s="4">
        <v>0.32989690721649484</v>
      </c>
      <c r="I8" s="4">
        <v>0.45551601423487542</v>
      </c>
      <c r="J8" s="4">
        <v>0.53716216216216217</v>
      </c>
      <c r="K8" s="4">
        <v>0.49275362318840582</v>
      </c>
      <c r="L8" s="4">
        <v>0.376</v>
      </c>
      <c r="M8" s="4"/>
      <c r="N8" t="s">
        <v>53</v>
      </c>
      <c r="O8" t="s">
        <v>8</v>
      </c>
      <c r="P8" s="4">
        <v>0.45</v>
      </c>
      <c r="Q8" s="4">
        <v>0.44</v>
      </c>
      <c r="R8" s="4">
        <v>0.46</v>
      </c>
      <c r="S8" s="4">
        <v>0.54</v>
      </c>
      <c r="T8" s="4">
        <v>0.61</v>
      </c>
      <c r="U8" s="4">
        <v>0.68</v>
      </c>
      <c r="V8" s="4">
        <v>0.56000000000000005</v>
      </c>
      <c r="W8" s="4">
        <v>0.7</v>
      </c>
      <c r="X8" s="4">
        <v>0.7</v>
      </c>
      <c r="Y8" s="4">
        <v>0.68</v>
      </c>
    </row>
    <row r="9" spans="1:25" x14ac:dyDescent="0.2">
      <c r="A9" t="s">
        <v>46</v>
      </c>
      <c r="B9" t="s">
        <v>14</v>
      </c>
      <c r="C9" s="4">
        <v>0.81428571428571428</v>
      </c>
      <c r="D9" s="4">
        <v>0.51190476190476186</v>
      </c>
      <c r="E9" s="4">
        <v>0.70886075949367089</v>
      </c>
      <c r="F9" s="4">
        <v>0.77941176470588236</v>
      </c>
      <c r="G9" s="4">
        <v>0.56521739130434778</v>
      </c>
      <c r="H9" s="4">
        <v>0.59154929577464788</v>
      </c>
      <c r="I9" s="4">
        <v>0.53448275862068961</v>
      </c>
      <c r="J9" s="4">
        <v>0.61904761904761907</v>
      </c>
      <c r="K9" s="4">
        <v>0.52459016393442626</v>
      </c>
      <c r="L9" s="4">
        <v>0.5714285714285714</v>
      </c>
      <c r="M9" s="4"/>
      <c r="N9" t="s">
        <v>42</v>
      </c>
      <c r="O9" t="s">
        <v>13</v>
      </c>
      <c r="P9" s="4">
        <v>0.26</v>
      </c>
      <c r="Q9" s="4">
        <v>0.24</v>
      </c>
      <c r="R9" s="4">
        <v>0.37</v>
      </c>
      <c r="S9" s="4">
        <v>0.52</v>
      </c>
      <c r="T9" s="4">
        <v>0.57999999999999996</v>
      </c>
      <c r="U9" s="4">
        <v>0.51</v>
      </c>
      <c r="V9" s="4">
        <v>0.44</v>
      </c>
      <c r="W9" s="4">
        <v>0.56999999999999995</v>
      </c>
      <c r="X9" s="4">
        <v>0.56999999999999995</v>
      </c>
      <c r="Y9" s="4">
        <v>0.66</v>
      </c>
    </row>
    <row r="10" spans="1:25" x14ac:dyDescent="0.2">
      <c r="A10" t="s">
        <v>58</v>
      </c>
      <c r="B10" t="s">
        <v>6</v>
      </c>
      <c r="C10" s="4">
        <v>0.72131147540983609</v>
      </c>
      <c r="D10" s="4">
        <v>0.71597633136094674</v>
      </c>
      <c r="E10" s="4">
        <v>0.78059071729957807</v>
      </c>
      <c r="F10" s="4">
        <v>0.76923076923076927</v>
      </c>
      <c r="G10" s="4">
        <v>0.70588235294117652</v>
      </c>
      <c r="H10" s="4">
        <v>0.75632911392405067</v>
      </c>
      <c r="I10" s="4">
        <v>0.75232198142414863</v>
      </c>
      <c r="J10" s="4">
        <v>0.68807339449541283</v>
      </c>
      <c r="K10" s="4">
        <v>0.6705882352941176</v>
      </c>
      <c r="L10" s="4">
        <v>0.74111675126903553</v>
      </c>
      <c r="M10" s="4"/>
      <c r="N10" t="s">
        <v>52</v>
      </c>
      <c r="O10" t="s">
        <v>11</v>
      </c>
      <c r="P10" s="4">
        <v>0.51</v>
      </c>
      <c r="Q10" s="4">
        <v>0.47</v>
      </c>
      <c r="R10" s="4">
        <v>0.68</v>
      </c>
      <c r="S10" s="4">
        <v>0.7</v>
      </c>
      <c r="T10" s="4">
        <v>0.59</v>
      </c>
      <c r="U10" s="4">
        <v>0.56999999999999995</v>
      </c>
      <c r="V10" s="4">
        <v>0.57999999999999996</v>
      </c>
      <c r="W10" s="4">
        <v>0.61</v>
      </c>
      <c r="X10" s="4">
        <v>0.69</v>
      </c>
      <c r="Y10" s="4">
        <v>0.63</v>
      </c>
    </row>
    <row r="11" spans="1:25" x14ac:dyDescent="0.2">
      <c r="A11" t="s">
        <v>57</v>
      </c>
      <c r="B11" t="s">
        <v>34</v>
      </c>
      <c r="C11" s="4">
        <v>0.28358208955223879</v>
      </c>
      <c r="D11" s="4">
        <v>0.32</v>
      </c>
      <c r="E11" s="4">
        <v>0.46448087431693991</v>
      </c>
      <c r="F11" s="4">
        <v>0.55913978494623651</v>
      </c>
      <c r="G11" s="4">
        <v>0.62777777777777777</v>
      </c>
      <c r="H11" s="4">
        <v>0.75722543352601157</v>
      </c>
      <c r="I11" s="4">
        <v>0.64028776978417268</v>
      </c>
      <c r="J11" s="4">
        <v>0.61363636363636365</v>
      </c>
      <c r="K11" s="4">
        <v>0.73109243697478987</v>
      </c>
      <c r="L11" s="4">
        <v>0.70967741935483875</v>
      </c>
      <c r="M11" s="4"/>
      <c r="N11" t="s">
        <v>61</v>
      </c>
      <c r="O11" t="s">
        <v>22</v>
      </c>
      <c r="P11" s="4">
        <v>0.53</v>
      </c>
      <c r="Q11" s="4">
        <v>0.6</v>
      </c>
      <c r="R11" s="4">
        <v>0.57999999999999996</v>
      </c>
      <c r="S11" s="4">
        <v>0.53</v>
      </c>
      <c r="T11" s="4">
        <v>0.47</v>
      </c>
      <c r="U11" s="4">
        <v>0.56999999999999995</v>
      </c>
      <c r="V11" s="4">
        <v>0.55000000000000004</v>
      </c>
      <c r="W11" s="4">
        <v>0.55000000000000004</v>
      </c>
      <c r="X11" s="4">
        <v>0.57999999999999996</v>
      </c>
      <c r="Y11" s="4">
        <v>0.6</v>
      </c>
    </row>
    <row r="12" spans="1:25" x14ac:dyDescent="0.2">
      <c r="A12" t="s">
        <v>70</v>
      </c>
      <c r="B12" t="s">
        <v>31</v>
      </c>
      <c r="C12" s="4">
        <v>0.5</v>
      </c>
      <c r="D12" s="4">
        <v>0.29912023460410558</v>
      </c>
      <c r="E12" s="4">
        <v>0.31024930747922436</v>
      </c>
      <c r="F12" s="4">
        <v>0.3608815426997245</v>
      </c>
      <c r="G12" s="4">
        <v>0.4358974358974359</v>
      </c>
      <c r="H12" s="4">
        <v>0.40468227424749165</v>
      </c>
      <c r="I12" s="4">
        <v>0.30414746543778803</v>
      </c>
      <c r="J12" s="4">
        <v>0.27530364372469635</v>
      </c>
      <c r="K12" s="4">
        <v>0.25751072961373389</v>
      </c>
      <c r="L12" s="4">
        <v>0.33333333333333331</v>
      </c>
      <c r="M12" s="4"/>
      <c r="N12" t="s">
        <v>46</v>
      </c>
      <c r="O12" t="s">
        <v>14</v>
      </c>
      <c r="P12" s="4">
        <v>0.81</v>
      </c>
      <c r="Q12" s="4">
        <v>0.51</v>
      </c>
      <c r="R12" s="4">
        <v>0.71</v>
      </c>
      <c r="S12" s="4">
        <v>0.78</v>
      </c>
      <c r="T12" s="4">
        <v>0.56999999999999995</v>
      </c>
      <c r="U12" s="4">
        <v>0.59</v>
      </c>
      <c r="V12" s="4">
        <v>0.53</v>
      </c>
      <c r="W12" s="4">
        <v>0.62</v>
      </c>
      <c r="X12" s="4">
        <v>0.52</v>
      </c>
      <c r="Y12" s="4">
        <v>0.56999999999999995</v>
      </c>
    </row>
    <row r="13" spans="1:25" x14ac:dyDescent="0.2">
      <c r="A13" t="s">
        <v>56</v>
      </c>
      <c r="B13" t="s">
        <v>39</v>
      </c>
      <c r="C13" s="4">
        <v>0.26666666666666666</v>
      </c>
      <c r="D13" s="4">
        <v>9.4117647058823528E-2</v>
      </c>
      <c r="E13" s="4">
        <v>0.1</v>
      </c>
      <c r="F13" s="4">
        <v>0.11607142857142858</v>
      </c>
      <c r="G13" s="4">
        <v>0.16666666666666666</v>
      </c>
      <c r="H13" s="4">
        <v>0.13855421686746988</v>
      </c>
      <c r="I13" s="4">
        <v>0.19553072625698323</v>
      </c>
      <c r="J13" s="4">
        <v>0.23287671232876711</v>
      </c>
      <c r="K13" s="4">
        <v>0.26717557251908397</v>
      </c>
      <c r="L13" s="4">
        <v>0.32786885245901637</v>
      </c>
      <c r="M13" s="4"/>
      <c r="N13" t="s">
        <v>43</v>
      </c>
      <c r="O13" t="s">
        <v>28</v>
      </c>
      <c r="P13" s="4">
        <v>0.49</v>
      </c>
      <c r="Q13" s="4">
        <v>0.49</v>
      </c>
      <c r="R13" s="4">
        <v>0.54</v>
      </c>
      <c r="S13" s="4">
        <v>0.5</v>
      </c>
      <c r="T13" s="4">
        <v>0.49</v>
      </c>
      <c r="U13" s="4">
        <v>0.51</v>
      </c>
      <c r="V13" s="4">
        <v>0.51</v>
      </c>
      <c r="W13" s="4">
        <v>0.55000000000000004</v>
      </c>
      <c r="X13" s="4">
        <v>0.52</v>
      </c>
      <c r="Y13" s="4">
        <v>0.56000000000000005</v>
      </c>
    </row>
    <row r="14" spans="1:25" x14ac:dyDescent="0.2">
      <c r="A14" t="s">
        <v>63</v>
      </c>
      <c r="B14" t="s">
        <v>7</v>
      </c>
      <c r="C14" s="4">
        <v>0.1388888888888889</v>
      </c>
      <c r="D14" s="4">
        <v>2.4691358024691357E-2</v>
      </c>
      <c r="E14" s="4">
        <v>4.0540540540540543E-2</v>
      </c>
      <c r="F14" s="4">
        <v>2.2988505747126436E-2</v>
      </c>
      <c r="G14" s="4">
        <v>9.6385542168674704E-2</v>
      </c>
      <c r="H14" s="4">
        <v>0.15294117647058825</v>
      </c>
      <c r="I14" s="4">
        <v>0.16494845360824742</v>
      </c>
      <c r="J14" s="4">
        <v>0.23595505617977527</v>
      </c>
      <c r="K14" s="4">
        <v>0.27710843373493976</v>
      </c>
      <c r="L14" s="4">
        <v>0.12</v>
      </c>
      <c r="M14" s="4"/>
      <c r="N14" t="s">
        <v>47</v>
      </c>
      <c r="O14" t="s">
        <v>9</v>
      </c>
      <c r="P14" s="4">
        <v>0.42</v>
      </c>
      <c r="Q14" s="4">
        <v>0.26</v>
      </c>
      <c r="R14" s="4">
        <v>0.56999999999999995</v>
      </c>
      <c r="S14" s="4">
        <v>0.54</v>
      </c>
      <c r="T14" s="4">
        <v>0.61</v>
      </c>
      <c r="U14" s="4">
        <v>0.55000000000000004</v>
      </c>
      <c r="V14" s="4">
        <v>0.45</v>
      </c>
      <c r="W14" s="4">
        <v>0.44</v>
      </c>
      <c r="X14" s="4">
        <v>0.71</v>
      </c>
      <c r="Y14" s="4">
        <v>0.55000000000000004</v>
      </c>
    </row>
    <row r="15" spans="1:25" x14ac:dyDescent="0.2">
      <c r="A15" t="s">
        <v>69</v>
      </c>
      <c r="B15" t="s">
        <v>24</v>
      </c>
      <c r="C15" s="4">
        <v>0.53472222222222221</v>
      </c>
      <c r="D15" s="4">
        <v>0.4765625</v>
      </c>
      <c r="E15" s="4">
        <v>0.29902491874322862</v>
      </c>
      <c r="F15" s="4">
        <v>0.3140916808149406</v>
      </c>
      <c r="G15" s="4">
        <v>0.3934065934065934</v>
      </c>
      <c r="H15" s="4">
        <v>0.43841336116910229</v>
      </c>
      <c r="I15" s="4">
        <v>0.33768656716417911</v>
      </c>
      <c r="J15" s="4">
        <v>0.35931558935361219</v>
      </c>
      <c r="K15" s="4">
        <v>0.31674208144796379</v>
      </c>
      <c r="L15" s="4">
        <v>0.33624454148471616</v>
      </c>
      <c r="M15" s="4"/>
      <c r="N15" t="s">
        <v>44</v>
      </c>
      <c r="O15" t="s">
        <v>33</v>
      </c>
      <c r="P15" s="4">
        <v>0.33</v>
      </c>
      <c r="Q15" s="4">
        <v>0.36</v>
      </c>
      <c r="R15" s="4">
        <v>0.27</v>
      </c>
      <c r="S15" s="4">
        <v>0.35</v>
      </c>
      <c r="T15" s="4">
        <v>0.41</v>
      </c>
      <c r="U15" s="4">
        <v>0.4</v>
      </c>
      <c r="V15" s="4">
        <v>0.39</v>
      </c>
      <c r="W15" s="4">
        <v>0.36</v>
      </c>
      <c r="X15" s="4">
        <v>0.43</v>
      </c>
      <c r="Y15" s="4">
        <v>0.49</v>
      </c>
    </row>
    <row r="16" spans="1:25" x14ac:dyDescent="0.2">
      <c r="A16" t="s">
        <v>54</v>
      </c>
      <c r="B16" t="s">
        <v>12</v>
      </c>
      <c r="C16" s="4">
        <v>0.13333333333333333</v>
      </c>
      <c r="D16" s="4">
        <v>6.8965517241379309E-2</v>
      </c>
      <c r="E16" s="4">
        <v>0.45238095238095238</v>
      </c>
      <c r="F16" s="4">
        <v>0.40476190476190477</v>
      </c>
      <c r="G16" s="4">
        <v>0.58620689655172409</v>
      </c>
      <c r="H16" s="4">
        <v>0.61111111111111116</v>
      </c>
      <c r="I16" s="4">
        <v>0.54347826086956519</v>
      </c>
      <c r="J16" s="4">
        <v>0.62962962962962965</v>
      </c>
      <c r="K16" s="4">
        <v>0.76744186046511631</v>
      </c>
      <c r="L16" s="4">
        <v>0.75862068965517238</v>
      </c>
      <c r="M16" s="4"/>
      <c r="N16" t="s">
        <v>66</v>
      </c>
      <c r="O16" t="s">
        <v>20</v>
      </c>
      <c r="P16" s="4">
        <v>0.21</v>
      </c>
      <c r="Q16" s="4">
        <v>0.13</v>
      </c>
      <c r="R16" s="4">
        <v>0.23</v>
      </c>
      <c r="S16" s="4">
        <v>0.28999999999999998</v>
      </c>
      <c r="T16" s="4">
        <v>0.32</v>
      </c>
      <c r="U16" s="4">
        <v>0.63</v>
      </c>
      <c r="V16" s="4">
        <v>0.46</v>
      </c>
      <c r="W16" s="4">
        <v>0.62</v>
      </c>
      <c r="X16" s="4">
        <v>0.63</v>
      </c>
      <c r="Y16" s="4">
        <v>0.48</v>
      </c>
    </row>
    <row r="17" spans="1:25" x14ac:dyDescent="0.2">
      <c r="A17" t="s">
        <v>65</v>
      </c>
      <c r="B17" t="s">
        <v>30</v>
      </c>
      <c r="C17" s="4">
        <v>0.16216216216216217</v>
      </c>
      <c r="D17" s="4">
        <v>0.12690355329949238</v>
      </c>
      <c r="E17" s="4">
        <v>0.21146953405017921</v>
      </c>
      <c r="F17" s="4">
        <v>0.19310344827586207</v>
      </c>
      <c r="G17" s="4">
        <v>0.21487603305785125</v>
      </c>
      <c r="H17" s="4">
        <v>0.29682997118155618</v>
      </c>
      <c r="I17" s="4">
        <v>0.24444444444444444</v>
      </c>
      <c r="J17" s="4">
        <v>0.16167664670658682</v>
      </c>
      <c r="K17" s="4">
        <v>0.1773049645390071</v>
      </c>
      <c r="L17" s="4">
        <v>0.13076923076923078</v>
      </c>
      <c r="M17" s="4"/>
      <c r="N17" t="s">
        <v>45</v>
      </c>
      <c r="O17" t="s">
        <v>18</v>
      </c>
      <c r="P17" s="4">
        <v>0.28999999999999998</v>
      </c>
      <c r="Q17" s="4">
        <v>0.3</v>
      </c>
      <c r="R17" s="4">
        <v>0.33</v>
      </c>
      <c r="S17" s="4">
        <v>0.37</v>
      </c>
      <c r="T17" s="4">
        <v>0.4</v>
      </c>
      <c r="U17" s="4">
        <v>0.3</v>
      </c>
      <c r="V17" s="4">
        <v>0.42</v>
      </c>
      <c r="W17" s="4">
        <v>0.34</v>
      </c>
      <c r="X17" s="4">
        <v>0.48</v>
      </c>
      <c r="Y17" s="4">
        <v>0.46</v>
      </c>
    </row>
    <row r="18" spans="1:25" x14ac:dyDescent="0.2">
      <c r="A18" t="s">
        <v>55</v>
      </c>
      <c r="B18" t="s">
        <v>35</v>
      </c>
      <c r="C18" s="4">
        <v>0.4049586776859504</v>
      </c>
      <c r="D18" s="4">
        <v>0.41379310344827586</v>
      </c>
      <c r="E18" s="4">
        <v>0.30967741935483872</v>
      </c>
      <c r="F18" s="4">
        <v>0.296875</v>
      </c>
      <c r="G18" s="4">
        <v>0.26490066225165565</v>
      </c>
      <c r="H18" s="4">
        <v>0.43396226415094341</v>
      </c>
      <c r="I18" s="4">
        <v>0.47445255474452552</v>
      </c>
      <c r="J18" s="4">
        <v>0.46086956521739131</v>
      </c>
      <c r="K18" s="4">
        <v>0.34453781512605042</v>
      </c>
      <c r="L18" s="4">
        <v>0.43137254901960786</v>
      </c>
      <c r="M18" s="4"/>
      <c r="N18" t="s">
        <v>50</v>
      </c>
      <c r="O18" t="s">
        <v>21</v>
      </c>
      <c r="P18" s="4">
        <v>0.45</v>
      </c>
      <c r="Q18" s="4">
        <v>0.43</v>
      </c>
      <c r="R18" s="4">
        <v>0.42</v>
      </c>
      <c r="S18" s="4">
        <v>0.44</v>
      </c>
      <c r="T18" s="4">
        <v>0.27</v>
      </c>
      <c r="U18" s="4">
        <v>0.44</v>
      </c>
      <c r="V18" s="4">
        <v>0.49</v>
      </c>
      <c r="W18" s="4">
        <v>0.49</v>
      </c>
      <c r="X18" s="4">
        <v>0.52</v>
      </c>
      <c r="Y18" s="4">
        <v>0.45</v>
      </c>
    </row>
    <row r="19" spans="1:25" x14ac:dyDescent="0.2">
      <c r="A19" t="s">
        <v>49</v>
      </c>
      <c r="B19" t="s">
        <v>36</v>
      </c>
      <c r="C19" s="4">
        <v>0.34482758620689657</v>
      </c>
      <c r="D19" s="4">
        <v>0.32432432432432434</v>
      </c>
      <c r="E19" s="4">
        <v>0.25471698113207547</v>
      </c>
      <c r="F19" s="4">
        <v>0.3392857142857143</v>
      </c>
      <c r="G19" s="4">
        <v>0.35135135135135137</v>
      </c>
      <c r="H19" s="4">
        <v>0.375</v>
      </c>
      <c r="I19" s="4">
        <v>0.36666666666666664</v>
      </c>
      <c r="J19" s="4">
        <v>0.46938775510204084</v>
      </c>
      <c r="K19" s="4">
        <v>0.63076923076923075</v>
      </c>
      <c r="L19" s="4">
        <v>0.44117647058823528</v>
      </c>
      <c r="M19" s="4"/>
      <c r="N19" t="s">
        <v>49</v>
      </c>
      <c r="O19" t="s">
        <v>36</v>
      </c>
      <c r="P19" s="4">
        <v>0.34</v>
      </c>
      <c r="Q19" s="4">
        <v>0.32</v>
      </c>
      <c r="R19" s="4">
        <v>0.25</v>
      </c>
      <c r="S19" s="4">
        <v>0.34</v>
      </c>
      <c r="T19" s="4">
        <v>0.35</v>
      </c>
      <c r="U19" s="4">
        <v>0.38</v>
      </c>
      <c r="V19" s="4">
        <v>0.37</v>
      </c>
      <c r="W19" s="4">
        <v>0.47</v>
      </c>
      <c r="X19" s="4">
        <v>0.63</v>
      </c>
      <c r="Y19" s="4">
        <v>0.44</v>
      </c>
    </row>
    <row r="20" spans="1:25" x14ac:dyDescent="0.2">
      <c r="A20" t="s">
        <v>50</v>
      </c>
      <c r="B20" t="s">
        <v>21</v>
      </c>
      <c r="C20" s="4">
        <v>0.45333333333333331</v>
      </c>
      <c r="D20" s="4">
        <v>0.42982456140350878</v>
      </c>
      <c r="E20" s="4">
        <v>0.42142857142857143</v>
      </c>
      <c r="F20" s="4">
        <v>0.44217687074829931</v>
      </c>
      <c r="G20" s="4">
        <v>0.27272727272727271</v>
      </c>
      <c r="H20" s="4">
        <v>0.44270833333333331</v>
      </c>
      <c r="I20" s="4">
        <v>0.49197860962566847</v>
      </c>
      <c r="J20" s="4">
        <v>0.49282296650717705</v>
      </c>
      <c r="K20" s="4">
        <v>0.52061855670103097</v>
      </c>
      <c r="L20" s="4">
        <v>0.44761904761904764</v>
      </c>
      <c r="M20" s="4"/>
      <c r="N20" t="s">
        <v>55</v>
      </c>
      <c r="O20" t="s">
        <v>35</v>
      </c>
      <c r="P20" s="4">
        <v>0.4</v>
      </c>
      <c r="Q20" s="4">
        <v>0.41</v>
      </c>
      <c r="R20" s="4">
        <v>0.31</v>
      </c>
      <c r="S20" s="4">
        <v>0.3</v>
      </c>
      <c r="T20" s="4">
        <v>0.26</v>
      </c>
      <c r="U20" s="4">
        <v>0.43</v>
      </c>
      <c r="V20" s="4">
        <v>0.47</v>
      </c>
      <c r="W20" s="4">
        <v>0.46</v>
      </c>
      <c r="X20" s="4">
        <v>0.34</v>
      </c>
      <c r="Y20" s="4">
        <v>0.43</v>
      </c>
    </row>
    <row r="21" spans="1:25" x14ac:dyDescent="0.2">
      <c r="A21" t="s">
        <v>48</v>
      </c>
      <c r="B21" t="s">
        <v>16</v>
      </c>
      <c r="C21" s="4">
        <v>0.29875518672199169</v>
      </c>
      <c r="D21" s="4">
        <v>0.24615384615384617</v>
      </c>
      <c r="E21" s="4">
        <v>0.25980392156862747</v>
      </c>
      <c r="F21" s="4">
        <v>0.31226765799256506</v>
      </c>
      <c r="G21" s="4">
        <v>0.50344827586206897</v>
      </c>
      <c r="H21" s="4">
        <v>0.45478036175710596</v>
      </c>
      <c r="I21" s="4">
        <v>0.49269311064718163</v>
      </c>
      <c r="J21" s="4">
        <v>0.34129692832764508</v>
      </c>
      <c r="K21" s="4">
        <v>0.29257641921397382</v>
      </c>
      <c r="L21" s="4">
        <v>0.38513513513513514</v>
      </c>
      <c r="M21" s="4"/>
      <c r="N21" t="s">
        <v>40</v>
      </c>
      <c r="O21" t="s">
        <v>32</v>
      </c>
      <c r="P21" s="4">
        <v>0.38</v>
      </c>
      <c r="Q21" s="4">
        <v>0.2</v>
      </c>
      <c r="R21" s="4">
        <v>0.36</v>
      </c>
      <c r="S21" s="4">
        <v>0.28000000000000003</v>
      </c>
      <c r="T21" s="4">
        <v>0.46</v>
      </c>
      <c r="U21" s="4">
        <v>0.39</v>
      </c>
      <c r="V21" s="4">
        <v>0.33</v>
      </c>
      <c r="W21" s="4">
        <v>0.36</v>
      </c>
      <c r="X21" s="4">
        <v>0.49</v>
      </c>
      <c r="Y21" s="4">
        <v>0.41</v>
      </c>
    </row>
    <row r="22" spans="1:25" x14ac:dyDescent="0.2">
      <c r="A22" t="s">
        <v>64</v>
      </c>
      <c r="B22" t="s">
        <v>17</v>
      </c>
      <c r="C22" s="4">
        <v>0.19367588932806323</v>
      </c>
      <c r="D22" s="4">
        <v>0.18214285714285713</v>
      </c>
      <c r="E22" s="4">
        <v>0.19682539682539682</v>
      </c>
      <c r="F22" s="4">
        <v>0.1941747572815534</v>
      </c>
      <c r="G22" s="4">
        <v>0.23493975903614459</v>
      </c>
      <c r="H22" s="4">
        <v>0.24695121951219512</v>
      </c>
      <c r="I22" s="4">
        <v>0.2087912087912088</v>
      </c>
      <c r="J22" s="4">
        <v>0.29391891891891891</v>
      </c>
      <c r="K22" s="4">
        <v>0.27149321266968324</v>
      </c>
      <c r="L22" s="4">
        <v>0.29126213592233008</v>
      </c>
      <c r="M22" s="4"/>
      <c r="N22" t="s">
        <v>71</v>
      </c>
      <c r="O22" t="s">
        <v>15</v>
      </c>
      <c r="P22" s="4">
        <v>0.38</v>
      </c>
      <c r="Q22" s="4">
        <v>0.32</v>
      </c>
      <c r="R22" s="4">
        <v>0.39</v>
      </c>
      <c r="S22" s="4">
        <v>0.38</v>
      </c>
      <c r="T22" s="4">
        <v>0.55000000000000004</v>
      </c>
      <c r="U22" s="4">
        <v>0.42</v>
      </c>
      <c r="V22" s="4">
        <v>0.4</v>
      </c>
      <c r="W22" s="4">
        <v>0.52</v>
      </c>
      <c r="X22" s="4">
        <v>0.51</v>
      </c>
      <c r="Y22" s="4">
        <v>0.4</v>
      </c>
    </row>
    <row r="23" spans="1:25" x14ac:dyDescent="0.2">
      <c r="A23" t="s">
        <v>53</v>
      </c>
      <c r="B23" t="s">
        <v>8</v>
      </c>
      <c r="C23" s="4">
        <v>0.45</v>
      </c>
      <c r="D23" s="4">
        <v>0.4375</v>
      </c>
      <c r="E23" s="4">
        <v>0.4606741573033708</v>
      </c>
      <c r="F23" s="4">
        <v>0.54285714285714282</v>
      </c>
      <c r="G23" s="4">
        <v>0.61016949152542377</v>
      </c>
      <c r="H23" s="4">
        <v>0.68333333333333335</v>
      </c>
      <c r="I23" s="4">
        <v>0.56000000000000005</v>
      </c>
      <c r="J23" s="4">
        <v>0.7021276595744681</v>
      </c>
      <c r="K23" s="4">
        <v>0.69767441860465118</v>
      </c>
      <c r="L23" s="4">
        <v>0.68181818181818177</v>
      </c>
      <c r="M23" s="4"/>
      <c r="N23" s="14" t="s">
        <v>48</v>
      </c>
      <c r="O23" t="s">
        <v>16</v>
      </c>
      <c r="P23" s="4">
        <v>0.3</v>
      </c>
      <c r="Q23" s="4">
        <v>0.25</v>
      </c>
      <c r="R23" s="4">
        <v>0.26</v>
      </c>
      <c r="S23" s="4">
        <v>0.31</v>
      </c>
      <c r="T23" s="4">
        <v>0.5</v>
      </c>
      <c r="U23" s="4">
        <v>0.45</v>
      </c>
      <c r="V23" s="4">
        <v>0.49</v>
      </c>
      <c r="W23" s="4">
        <v>0.34</v>
      </c>
      <c r="X23" s="4">
        <v>0.28999999999999998</v>
      </c>
      <c r="Y23" s="4">
        <v>0.39</v>
      </c>
    </row>
    <row r="24" spans="1:25" x14ac:dyDescent="0.2">
      <c r="A24" t="s">
        <v>52</v>
      </c>
      <c r="B24" t="s">
        <v>11</v>
      </c>
      <c r="C24" s="4">
        <v>0.50769230769230766</v>
      </c>
      <c r="D24" s="4">
        <v>0.47107438016528924</v>
      </c>
      <c r="E24" s="4">
        <v>0.67826086956521736</v>
      </c>
      <c r="F24" s="4">
        <v>0.70408163265306123</v>
      </c>
      <c r="G24" s="4">
        <v>0.58870967741935487</v>
      </c>
      <c r="H24" s="4">
        <v>0.56818181818181823</v>
      </c>
      <c r="I24" s="4">
        <v>0.57894736842105265</v>
      </c>
      <c r="J24" s="4">
        <v>0.61</v>
      </c>
      <c r="K24" s="4">
        <v>0.69369369369369371</v>
      </c>
      <c r="L24" s="4">
        <v>0.62790697674418605</v>
      </c>
      <c r="M24" s="4"/>
      <c r="N24" t="s">
        <v>72</v>
      </c>
      <c r="O24" t="s">
        <v>29</v>
      </c>
      <c r="P24" s="4">
        <v>0.21</v>
      </c>
      <c r="Q24" s="4">
        <v>0.28000000000000003</v>
      </c>
      <c r="R24" s="4">
        <v>0.36</v>
      </c>
      <c r="S24" s="4">
        <v>0.35</v>
      </c>
      <c r="T24" s="4">
        <v>0.32</v>
      </c>
      <c r="U24" s="4">
        <v>0.33</v>
      </c>
      <c r="V24" s="4">
        <v>0.46</v>
      </c>
      <c r="W24" s="4">
        <v>0.54</v>
      </c>
      <c r="X24" s="4">
        <v>0.49</v>
      </c>
      <c r="Y24" s="4">
        <v>0.38</v>
      </c>
    </row>
    <row r="25" spans="1:25" x14ac:dyDescent="0.2">
      <c r="A25" t="s">
        <v>51</v>
      </c>
      <c r="B25" t="s">
        <v>37</v>
      </c>
      <c r="C25" s="4">
        <v>0.29555555555555557</v>
      </c>
      <c r="D25" s="4">
        <v>0.349609375</v>
      </c>
      <c r="E25" s="4">
        <v>0.32456140350877194</v>
      </c>
      <c r="F25" s="4">
        <v>0.29006085192697767</v>
      </c>
      <c r="G25" s="4">
        <v>0.37419354838709679</v>
      </c>
      <c r="H25" s="4">
        <v>0.40229885057471265</v>
      </c>
      <c r="I25" s="4">
        <v>0.31853785900783288</v>
      </c>
      <c r="J25" s="4">
        <v>0.43431635388739948</v>
      </c>
      <c r="K25" s="4">
        <v>0.4254658385093168</v>
      </c>
      <c r="L25" s="4">
        <v>0.31034482758620691</v>
      </c>
      <c r="M25" s="4"/>
      <c r="N25" t="s">
        <v>62</v>
      </c>
      <c r="O25" t="s">
        <v>25</v>
      </c>
      <c r="P25" s="4">
        <v>0.35</v>
      </c>
      <c r="Q25" s="4">
        <v>0.3</v>
      </c>
      <c r="R25" s="4">
        <v>0.43</v>
      </c>
      <c r="S25" s="4">
        <v>0.43</v>
      </c>
      <c r="T25" s="4">
        <v>0.49</v>
      </c>
      <c r="U25" s="4">
        <v>0.43</v>
      </c>
      <c r="V25" s="4">
        <v>0.37</v>
      </c>
      <c r="W25" s="4">
        <v>0.36</v>
      </c>
      <c r="X25" s="4">
        <v>0.38</v>
      </c>
      <c r="Y25" s="4">
        <v>0.37</v>
      </c>
    </row>
    <row r="26" spans="1:25" x14ac:dyDescent="0.2">
      <c r="A26" t="s">
        <v>62</v>
      </c>
      <c r="B26" t="s">
        <v>25</v>
      </c>
      <c r="C26" s="4">
        <v>0.35025380710659898</v>
      </c>
      <c r="D26" s="4">
        <v>0.30337078651685395</v>
      </c>
      <c r="E26" s="4">
        <v>0.43478260869565216</v>
      </c>
      <c r="F26" s="4">
        <v>0.43461538461538463</v>
      </c>
      <c r="G26" s="4">
        <v>0.48780487804878048</v>
      </c>
      <c r="H26" s="4">
        <v>0.43103448275862066</v>
      </c>
      <c r="I26" s="4">
        <v>0.36825396825396828</v>
      </c>
      <c r="J26" s="4">
        <v>0.36363636363636365</v>
      </c>
      <c r="K26" s="4">
        <v>0.37651821862348178</v>
      </c>
      <c r="L26" s="4">
        <v>0.3728813559322034</v>
      </c>
      <c r="M26" s="4"/>
      <c r="N26" t="s">
        <v>69</v>
      </c>
      <c r="O26" t="s">
        <v>24</v>
      </c>
      <c r="P26" s="4">
        <v>0.53</v>
      </c>
      <c r="Q26" s="4">
        <v>0.48</v>
      </c>
      <c r="R26" s="4">
        <v>0.3</v>
      </c>
      <c r="S26" s="4">
        <v>0.31</v>
      </c>
      <c r="T26" s="4">
        <v>0.39</v>
      </c>
      <c r="U26" s="4">
        <v>0.44</v>
      </c>
      <c r="V26" s="4">
        <v>0.34</v>
      </c>
      <c r="W26" s="4">
        <v>0.36</v>
      </c>
      <c r="X26" s="4">
        <v>0.32</v>
      </c>
      <c r="Y26" s="4">
        <v>0.34</v>
      </c>
    </row>
    <row r="27" spans="1:25" x14ac:dyDescent="0.2">
      <c r="A27" t="s">
        <v>68</v>
      </c>
      <c r="B27" t="s">
        <v>26</v>
      </c>
      <c r="C27" s="4">
        <v>9.0425531914893623E-2</v>
      </c>
      <c r="D27" s="4">
        <v>0.10407239819004525</v>
      </c>
      <c r="E27" s="4">
        <v>8.98876404494382E-2</v>
      </c>
      <c r="F27" s="4">
        <v>9.9644128113879002E-2</v>
      </c>
      <c r="G27" s="4">
        <v>0.25089605734767023</v>
      </c>
      <c r="H27" s="4">
        <v>0.29194630872483224</v>
      </c>
      <c r="I27" s="4">
        <v>0.30144927536231886</v>
      </c>
      <c r="J27" s="4">
        <v>0.29459459459459458</v>
      </c>
      <c r="K27" s="4">
        <v>0.23054755043227665</v>
      </c>
      <c r="L27" s="4">
        <v>0.24390243902439024</v>
      </c>
      <c r="M27" s="4"/>
      <c r="N27" t="s">
        <v>70</v>
      </c>
      <c r="O27" t="s">
        <v>31</v>
      </c>
      <c r="P27" s="4">
        <v>0.5</v>
      </c>
      <c r="Q27" s="4">
        <v>0.3</v>
      </c>
      <c r="R27" s="4">
        <v>0.31</v>
      </c>
      <c r="S27" s="4">
        <v>0.36</v>
      </c>
      <c r="T27" s="4">
        <v>0.44</v>
      </c>
      <c r="U27" s="4">
        <v>0.4</v>
      </c>
      <c r="V27" s="4">
        <v>0.3</v>
      </c>
      <c r="W27" s="4">
        <v>0.28000000000000003</v>
      </c>
      <c r="X27" s="4">
        <v>0.26</v>
      </c>
      <c r="Y27" s="4">
        <v>0.33</v>
      </c>
    </row>
    <row r="28" spans="1:25" x14ac:dyDescent="0.2">
      <c r="A28" t="s">
        <v>41</v>
      </c>
      <c r="B28" t="s">
        <v>38</v>
      </c>
      <c r="C28" s="4">
        <v>0.36712328767123287</v>
      </c>
      <c r="D28" s="4">
        <v>0.30550621669626998</v>
      </c>
      <c r="E28" s="4">
        <v>0.32092198581560283</v>
      </c>
      <c r="F28" s="4">
        <v>0.34533898305084748</v>
      </c>
      <c r="G28" s="4">
        <v>0.36989247311827955</v>
      </c>
      <c r="H28" s="4">
        <v>0.29521829521829523</v>
      </c>
      <c r="I28" s="4">
        <v>0.2753303964757709</v>
      </c>
      <c r="J28" s="4">
        <v>0.25</v>
      </c>
      <c r="K28" s="4">
        <v>0.28997289972899731</v>
      </c>
      <c r="L28" s="4">
        <v>0.2289156626506024</v>
      </c>
      <c r="M28" s="4"/>
      <c r="N28" t="s">
        <v>56</v>
      </c>
      <c r="O28" t="s">
        <v>39</v>
      </c>
      <c r="P28" s="4">
        <v>0.27</v>
      </c>
      <c r="Q28" s="4">
        <v>0.09</v>
      </c>
      <c r="R28" s="4">
        <v>0.1</v>
      </c>
      <c r="S28" s="4">
        <v>0.12</v>
      </c>
      <c r="T28" s="4">
        <v>0.17</v>
      </c>
      <c r="U28" s="4">
        <v>0.14000000000000001</v>
      </c>
      <c r="V28" s="4">
        <v>0.2</v>
      </c>
      <c r="W28" s="4">
        <v>0.23</v>
      </c>
      <c r="X28" s="4">
        <v>0.27</v>
      </c>
      <c r="Y28" s="4">
        <v>0.33</v>
      </c>
    </row>
    <row r="29" spans="1:25" x14ac:dyDescent="0.2">
      <c r="A29" t="s">
        <v>71</v>
      </c>
      <c r="B29" t="s">
        <v>15</v>
      </c>
      <c r="C29" s="4">
        <v>0.37916666666666665</v>
      </c>
      <c r="D29" s="4">
        <v>0.3174061433447099</v>
      </c>
      <c r="E29" s="4">
        <v>0.38507462686567162</v>
      </c>
      <c r="F29" s="4">
        <v>0.38461538461538464</v>
      </c>
      <c r="G29" s="4">
        <v>0.55263157894736847</v>
      </c>
      <c r="H29" s="4">
        <v>0.42162162162162165</v>
      </c>
      <c r="I29" s="4">
        <v>0.40186915887850466</v>
      </c>
      <c r="J29" s="4">
        <v>0.52216748768472909</v>
      </c>
      <c r="K29" s="4">
        <v>0.51249999999999996</v>
      </c>
      <c r="L29" s="4">
        <v>0.39622641509433965</v>
      </c>
      <c r="M29" s="4"/>
      <c r="N29" t="s">
        <v>78</v>
      </c>
      <c r="O29" t="s">
        <v>81</v>
      </c>
      <c r="P29" s="4" t="s">
        <v>76</v>
      </c>
      <c r="Q29" s="4" t="s">
        <v>77</v>
      </c>
      <c r="R29" s="4" t="s">
        <v>80</v>
      </c>
      <c r="S29" s="4"/>
      <c r="T29" s="4"/>
      <c r="U29" s="4" t="s">
        <v>77</v>
      </c>
      <c r="V29" s="4" t="s">
        <v>77</v>
      </c>
      <c r="W29" s="4" t="s">
        <v>77</v>
      </c>
      <c r="X29" s="4">
        <v>0.22</v>
      </c>
      <c r="Y29" s="4">
        <v>0.32</v>
      </c>
    </row>
    <row r="30" spans="1:25" x14ac:dyDescent="0.2">
      <c r="A30" s="14" t="s">
        <v>78</v>
      </c>
      <c r="B30" t="s">
        <v>81</v>
      </c>
      <c r="C30" t="s">
        <v>76</v>
      </c>
      <c r="D30" s="4" t="s">
        <v>77</v>
      </c>
      <c r="E30" s="4" t="s">
        <v>80</v>
      </c>
      <c r="F30" s="4"/>
      <c r="G30" s="4"/>
      <c r="H30" s="4" t="s">
        <v>77</v>
      </c>
      <c r="I30" s="4" t="s">
        <v>77</v>
      </c>
      <c r="J30" s="4" t="s">
        <v>77</v>
      </c>
      <c r="K30" s="4">
        <v>0.22</v>
      </c>
      <c r="L30" s="4">
        <v>0.31578947368421051</v>
      </c>
      <c r="M30" s="4"/>
      <c r="N30" t="s">
        <v>51</v>
      </c>
      <c r="O30" t="s">
        <v>37</v>
      </c>
      <c r="P30" s="4">
        <v>0.3</v>
      </c>
      <c r="Q30" s="4">
        <v>0.35</v>
      </c>
      <c r="R30" s="4">
        <v>0.32</v>
      </c>
      <c r="S30" s="4">
        <v>0.28999999999999998</v>
      </c>
      <c r="T30" s="4">
        <v>0.37</v>
      </c>
      <c r="U30" s="4">
        <v>0.4</v>
      </c>
      <c r="V30" s="4">
        <v>0.32</v>
      </c>
      <c r="W30" s="4">
        <v>0.43</v>
      </c>
      <c r="X30" s="4">
        <v>0.43</v>
      </c>
      <c r="Y30" s="4">
        <v>0.31</v>
      </c>
    </row>
    <row r="31" spans="1:25" x14ac:dyDescent="0.2">
      <c r="A31" t="s">
        <v>60</v>
      </c>
      <c r="B31" t="s">
        <v>27</v>
      </c>
      <c r="C31" s="4">
        <v>0.2986111111111111</v>
      </c>
      <c r="D31" s="4">
        <v>0.27570093457943923</v>
      </c>
      <c r="E31" s="4">
        <v>0.33962264150943394</v>
      </c>
      <c r="F31" s="4">
        <v>0.36981132075471695</v>
      </c>
      <c r="G31" s="4">
        <v>0.40466926070038911</v>
      </c>
      <c r="H31" s="4">
        <v>0.48441926345609065</v>
      </c>
      <c r="I31" s="4">
        <v>0.30864197530864196</v>
      </c>
      <c r="J31" s="4">
        <v>0.35125448028673834</v>
      </c>
      <c r="K31" s="4">
        <v>0.33812949640287771</v>
      </c>
      <c r="L31" s="4">
        <v>0.25333333333333335</v>
      </c>
      <c r="M31" s="4"/>
      <c r="N31" t="s">
        <v>64</v>
      </c>
      <c r="O31" t="s">
        <v>17</v>
      </c>
      <c r="P31" s="4">
        <v>0.19</v>
      </c>
      <c r="Q31" s="4">
        <v>0.18</v>
      </c>
      <c r="R31" s="4">
        <v>0.2</v>
      </c>
      <c r="S31" s="4">
        <v>0.19</v>
      </c>
      <c r="T31" s="4">
        <v>0.23</v>
      </c>
      <c r="U31" s="4">
        <v>0.25</v>
      </c>
      <c r="V31" s="4">
        <v>0.21</v>
      </c>
      <c r="W31" s="4">
        <v>0.28999999999999998</v>
      </c>
      <c r="X31" s="4">
        <v>0.27</v>
      </c>
      <c r="Y31" s="4">
        <v>0.28999999999999998</v>
      </c>
    </row>
    <row r="32" spans="1:25" x14ac:dyDescent="0.2">
      <c r="A32" t="s">
        <v>59</v>
      </c>
      <c r="B32" t="s">
        <v>23</v>
      </c>
      <c r="C32" s="4">
        <v>0.28125</v>
      </c>
      <c r="D32" s="4">
        <v>0.29310344827586204</v>
      </c>
      <c r="E32" s="4">
        <v>0.352112676056338</v>
      </c>
      <c r="F32" s="4">
        <v>0.28260869565217389</v>
      </c>
      <c r="G32" s="4">
        <v>0.4049586776859504</v>
      </c>
      <c r="H32" s="4">
        <v>0.21875</v>
      </c>
      <c r="I32" s="4">
        <v>0.16071428571428573</v>
      </c>
      <c r="J32" s="4">
        <v>0.14102564102564102</v>
      </c>
      <c r="K32" s="4">
        <v>0.14705882352941177</v>
      </c>
      <c r="L32" s="4">
        <v>0.15789473684210525</v>
      </c>
      <c r="M32" s="4"/>
      <c r="N32" t="s">
        <v>60</v>
      </c>
      <c r="O32" t="s">
        <v>27</v>
      </c>
      <c r="P32" s="4">
        <v>0.3</v>
      </c>
      <c r="Q32" s="4">
        <v>0.28000000000000003</v>
      </c>
      <c r="R32" s="4">
        <v>0.34</v>
      </c>
      <c r="S32" s="4">
        <v>0.37</v>
      </c>
      <c r="T32" s="4">
        <v>0.4</v>
      </c>
      <c r="U32" s="4">
        <v>0.48</v>
      </c>
      <c r="V32" s="4">
        <v>0.31</v>
      </c>
      <c r="W32" s="4">
        <v>0.35</v>
      </c>
      <c r="X32" s="4">
        <v>0.34</v>
      </c>
      <c r="Y32" s="4">
        <v>0.25</v>
      </c>
    </row>
    <row r="33" spans="1:25" x14ac:dyDescent="0.2">
      <c r="A33" t="s">
        <v>67</v>
      </c>
      <c r="B33" t="s">
        <v>19</v>
      </c>
      <c r="C33" s="4">
        <v>0.18979591836734694</v>
      </c>
      <c r="D33" s="4">
        <v>9.3418259023354558E-2</v>
      </c>
      <c r="E33" s="4">
        <v>0.2</v>
      </c>
      <c r="F33" s="4">
        <v>0.32439678284182305</v>
      </c>
      <c r="G33" s="4">
        <v>0.24342105263157895</v>
      </c>
      <c r="H33" s="4">
        <v>0.24096385542168675</v>
      </c>
      <c r="I33" s="4">
        <v>0.14126394052044611</v>
      </c>
      <c r="J33" s="4">
        <v>0.24836601307189543</v>
      </c>
      <c r="K33" s="4">
        <v>0.27936507936507937</v>
      </c>
      <c r="L33" s="4">
        <v>0.2013888888888889</v>
      </c>
      <c r="M33" s="4"/>
      <c r="N33" t="s">
        <v>68</v>
      </c>
      <c r="O33" t="s">
        <v>26</v>
      </c>
      <c r="P33" s="4">
        <v>0.09</v>
      </c>
      <c r="Q33" s="4">
        <v>0.1</v>
      </c>
      <c r="R33" s="4">
        <v>0.09</v>
      </c>
      <c r="S33" s="4">
        <v>0.1</v>
      </c>
      <c r="T33" s="4">
        <v>0.25</v>
      </c>
      <c r="U33" s="4">
        <v>0.28999999999999998</v>
      </c>
      <c r="V33" s="4">
        <v>0.3</v>
      </c>
      <c r="W33" s="4">
        <v>0.28999999999999998</v>
      </c>
      <c r="X33" s="4">
        <v>0.23</v>
      </c>
      <c r="Y33" s="4">
        <v>0.24</v>
      </c>
    </row>
    <row r="34" spans="1:25" x14ac:dyDescent="0.2">
      <c r="A34" t="s">
        <v>66</v>
      </c>
      <c r="B34" t="s">
        <v>20</v>
      </c>
      <c r="C34" s="4">
        <v>0.21052631578947367</v>
      </c>
      <c r="D34" s="4">
        <v>0.13043478260869565</v>
      </c>
      <c r="E34" s="4">
        <v>0.23255813953488372</v>
      </c>
      <c r="F34" s="4">
        <v>0.29032258064516131</v>
      </c>
      <c r="G34" s="4">
        <v>0.31914893617021278</v>
      </c>
      <c r="H34" s="4">
        <v>0.62745098039215685</v>
      </c>
      <c r="I34" s="4">
        <v>0.45714285714285713</v>
      </c>
      <c r="J34" s="4">
        <v>0.62295081967213117</v>
      </c>
      <c r="K34" s="4">
        <v>0.625</v>
      </c>
      <c r="L34" s="4">
        <v>0.4838709677419355</v>
      </c>
      <c r="M34" s="4"/>
      <c r="N34" t="s">
        <v>41</v>
      </c>
      <c r="O34" t="s">
        <v>38</v>
      </c>
      <c r="P34" s="4">
        <v>0.37</v>
      </c>
      <c r="Q34" s="4">
        <v>0.31</v>
      </c>
      <c r="R34" s="4">
        <v>0.32</v>
      </c>
      <c r="S34" s="4">
        <v>0.35</v>
      </c>
      <c r="T34" s="4">
        <v>0.37</v>
      </c>
      <c r="U34" s="4">
        <v>0.3</v>
      </c>
      <c r="V34" s="4">
        <v>0.28000000000000003</v>
      </c>
      <c r="W34" s="4">
        <v>0.25</v>
      </c>
      <c r="X34" s="4">
        <v>0.28999999999999998</v>
      </c>
      <c r="Y34" s="4">
        <v>0.23</v>
      </c>
    </row>
    <row r="35" spans="1:25" x14ac:dyDescent="0.2">
      <c r="A35" t="s">
        <v>47</v>
      </c>
      <c r="B35" t="s">
        <v>9</v>
      </c>
      <c r="C35" s="4">
        <v>0.41666666666666669</v>
      </c>
      <c r="D35" s="4">
        <v>0.26470588235294118</v>
      </c>
      <c r="E35" s="4">
        <v>0.56818181818181823</v>
      </c>
      <c r="F35" s="4">
        <v>0.54347826086956519</v>
      </c>
      <c r="G35" s="4">
        <v>0.6097560975609756</v>
      </c>
      <c r="H35" s="4">
        <v>0.55172413793103448</v>
      </c>
      <c r="I35" s="4">
        <v>0.45454545454545453</v>
      </c>
      <c r="J35" s="4">
        <v>0.44444444444444442</v>
      </c>
      <c r="K35" s="4">
        <v>0.70588235294117652</v>
      </c>
      <c r="L35" s="4">
        <v>0.54545454545454541</v>
      </c>
      <c r="M35" s="4"/>
      <c r="N35" t="s">
        <v>67</v>
      </c>
      <c r="O35" t="s">
        <v>19</v>
      </c>
      <c r="P35" s="4">
        <v>0.19</v>
      </c>
      <c r="Q35" s="4">
        <v>0.09</v>
      </c>
      <c r="R35" s="4">
        <v>0.2</v>
      </c>
      <c r="S35" s="4">
        <v>0.32</v>
      </c>
      <c r="T35" s="4">
        <v>0.24</v>
      </c>
      <c r="U35" s="4">
        <v>0.24</v>
      </c>
      <c r="V35" s="4">
        <v>0.14000000000000001</v>
      </c>
      <c r="W35" s="4">
        <v>0.25</v>
      </c>
      <c r="X35" s="4">
        <v>0.28000000000000003</v>
      </c>
      <c r="Y35" s="4">
        <v>0.2</v>
      </c>
    </row>
    <row r="36" spans="1:25" x14ac:dyDescent="0.2">
      <c r="A36" t="s">
        <v>61</v>
      </c>
      <c r="B36" t="s">
        <v>22</v>
      </c>
      <c r="C36" s="4">
        <v>0.52531645569620256</v>
      </c>
      <c r="D36" s="4">
        <v>0.60204081632653061</v>
      </c>
      <c r="E36" s="4">
        <v>0.58361774744027306</v>
      </c>
      <c r="F36" s="4">
        <v>0.52534562211981561</v>
      </c>
      <c r="G36" s="4">
        <v>0.46666666666666667</v>
      </c>
      <c r="H36" s="4">
        <v>0.5731225296442688</v>
      </c>
      <c r="I36" s="4">
        <v>0.55140186915887845</v>
      </c>
      <c r="J36" s="4">
        <v>0.55186721991701249</v>
      </c>
      <c r="K36" s="4">
        <v>0.57854406130268199</v>
      </c>
      <c r="L36" s="4">
        <v>0.60465116279069764</v>
      </c>
      <c r="M36" s="4"/>
      <c r="N36" t="s">
        <v>59</v>
      </c>
      <c r="O36" t="s">
        <v>23</v>
      </c>
      <c r="P36" s="4">
        <v>0.28000000000000003</v>
      </c>
      <c r="Q36" s="4">
        <v>0.28999999999999998</v>
      </c>
      <c r="R36" s="4">
        <v>0.35</v>
      </c>
      <c r="S36" s="4">
        <v>0.28000000000000003</v>
      </c>
      <c r="T36" s="4">
        <v>0.4</v>
      </c>
      <c r="U36" s="4">
        <v>0.22</v>
      </c>
      <c r="V36" s="4">
        <v>0.16</v>
      </c>
      <c r="W36" s="4">
        <v>0.14000000000000001</v>
      </c>
      <c r="X36" s="4">
        <v>0.15</v>
      </c>
      <c r="Y36" s="4">
        <v>0.16</v>
      </c>
    </row>
    <row r="37" spans="1:25" x14ac:dyDescent="0.2">
      <c r="A37" t="s">
        <v>43</v>
      </c>
      <c r="B37" t="s">
        <v>28</v>
      </c>
      <c r="C37" s="4">
        <v>0.48501872659176032</v>
      </c>
      <c r="D37" s="4">
        <v>0.48754448398576511</v>
      </c>
      <c r="E37" s="4">
        <v>0.54018691588785051</v>
      </c>
      <c r="F37" s="4">
        <v>0.50304259634888437</v>
      </c>
      <c r="G37" s="4">
        <v>0.49002217294900224</v>
      </c>
      <c r="H37" s="4">
        <v>0.50692520775623273</v>
      </c>
      <c r="I37" s="4">
        <v>0.51081081081081081</v>
      </c>
      <c r="J37" s="4">
        <v>0.55156950672645744</v>
      </c>
      <c r="K37" s="4">
        <v>0.52132701421800953</v>
      </c>
      <c r="L37" s="4">
        <v>0.55607476635514019</v>
      </c>
      <c r="M37" s="4"/>
      <c r="N37" t="s">
        <v>65</v>
      </c>
      <c r="O37" t="s">
        <v>30</v>
      </c>
      <c r="P37" s="4">
        <v>0.16</v>
      </c>
      <c r="Q37" s="4">
        <v>0.13</v>
      </c>
      <c r="R37" s="4">
        <v>0.21</v>
      </c>
      <c r="S37" s="4">
        <v>0.19</v>
      </c>
      <c r="T37" s="4">
        <v>0.21</v>
      </c>
      <c r="U37" s="4">
        <v>0.3</v>
      </c>
      <c r="V37" s="4">
        <v>0.24</v>
      </c>
      <c r="W37" s="4">
        <v>0.16</v>
      </c>
      <c r="X37" s="4">
        <v>0.18</v>
      </c>
      <c r="Y37" s="4">
        <v>0.13</v>
      </c>
    </row>
    <row r="38" spans="1:25" x14ac:dyDescent="0.2">
      <c r="A38" t="s">
        <v>40</v>
      </c>
      <c r="B38" t="s">
        <v>32</v>
      </c>
      <c r="C38" s="4">
        <v>0.38129496402877699</v>
      </c>
      <c r="D38" s="4">
        <v>0.20202020202020202</v>
      </c>
      <c r="E38" s="4">
        <v>0.3644859813084112</v>
      </c>
      <c r="F38" s="4">
        <v>0.27956989247311825</v>
      </c>
      <c r="G38" s="4">
        <v>0.46153846153846156</v>
      </c>
      <c r="H38" s="4">
        <v>0.38775510204081631</v>
      </c>
      <c r="I38" s="4">
        <v>0.32653061224489793</v>
      </c>
      <c r="J38" s="4">
        <v>0.36486486486486486</v>
      </c>
      <c r="K38" s="4">
        <v>0.4935064935064935</v>
      </c>
      <c r="L38" s="4">
        <v>0.41176470588235292</v>
      </c>
      <c r="M38" s="4"/>
      <c r="N38" t="s">
        <v>63</v>
      </c>
      <c r="O38" t="s">
        <v>7</v>
      </c>
      <c r="P38" s="4">
        <v>0.14000000000000001</v>
      </c>
      <c r="Q38" s="4">
        <v>0.02</v>
      </c>
      <c r="R38" s="4">
        <v>0.04</v>
      </c>
      <c r="S38" s="4">
        <v>0.02</v>
      </c>
      <c r="T38" s="4">
        <v>0.1</v>
      </c>
      <c r="U38" s="4">
        <v>0.15</v>
      </c>
      <c r="V38" s="4">
        <v>0.16</v>
      </c>
      <c r="W38" s="4">
        <v>0.24</v>
      </c>
      <c r="X38" s="4">
        <v>0.28000000000000003</v>
      </c>
      <c r="Y38" s="4">
        <v>0.12</v>
      </c>
    </row>
    <row r="39" spans="1:25" x14ac:dyDescent="0.2"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P39" s="4"/>
      <c r="Q39" s="4"/>
      <c r="R39" s="4"/>
      <c r="S39" s="4"/>
      <c r="T39" s="4"/>
      <c r="U39" s="4"/>
      <c r="V39" s="4"/>
      <c r="W39" s="4"/>
      <c r="X39" s="4"/>
    </row>
    <row r="40" spans="1:25" s="2" customFormat="1" x14ac:dyDescent="0.2">
      <c r="A40" s="2" t="s">
        <v>82</v>
      </c>
      <c r="C40" s="17">
        <v>0.36794171220400729</v>
      </c>
      <c r="D40" s="17">
        <v>0.33145758989843538</v>
      </c>
      <c r="E40" s="17">
        <v>0.35317997293640052</v>
      </c>
      <c r="F40" s="17">
        <v>0.36862329402411553</v>
      </c>
      <c r="G40" s="17">
        <v>0.40819627932057156</v>
      </c>
      <c r="H40" s="17">
        <v>0.4169833573581444</v>
      </c>
      <c r="I40" s="17">
        <v>0.38196915776986951</v>
      </c>
      <c r="J40" s="17">
        <v>0.40389775455444149</v>
      </c>
      <c r="K40" s="17">
        <v>0.41608753511755137</v>
      </c>
      <c r="L40" s="17">
        <v>0.42</v>
      </c>
    </row>
    <row r="41" spans="1:25" x14ac:dyDescent="0.2">
      <c r="A41" s="2"/>
      <c r="B41" s="2"/>
      <c r="N41" s="2"/>
      <c r="O41" s="2"/>
    </row>
    <row r="42" spans="1:25" ht="39" customHeight="1" x14ac:dyDescent="0.2">
      <c r="A42" s="18" t="s">
        <v>73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5"/>
      <c r="M42" s="9"/>
    </row>
    <row r="45" spans="1:25" x14ac:dyDescent="0.2">
      <c r="A45" s="1" t="s">
        <v>84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25" x14ac:dyDescent="0.2">
      <c r="A46" s="1" t="s">
        <v>74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25" x14ac:dyDescent="0.2">
      <c r="A47" s="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25" ht="13.5" thickBot="1" x14ac:dyDescent="0.25">
      <c r="A48" s="5" t="s">
        <v>0</v>
      </c>
      <c r="B48" s="5" t="s">
        <v>10</v>
      </c>
      <c r="C48" s="6">
        <v>2015</v>
      </c>
      <c r="D48" s="6">
        <v>2016</v>
      </c>
      <c r="E48" s="6">
        <v>2017</v>
      </c>
      <c r="F48" s="6">
        <v>2018</v>
      </c>
      <c r="G48" s="6">
        <v>2019</v>
      </c>
      <c r="H48" s="8">
        <v>2020</v>
      </c>
      <c r="I48" s="8">
        <v>2021</v>
      </c>
      <c r="J48" s="8">
        <v>2022</v>
      </c>
      <c r="K48" s="8">
        <v>2023</v>
      </c>
      <c r="L48" s="8" t="s">
        <v>83</v>
      </c>
      <c r="M48" s="10"/>
    </row>
    <row r="49" spans="1:13" ht="13.5" thickTop="1" x14ac:dyDescent="0.2">
      <c r="A49" t="s">
        <v>48</v>
      </c>
      <c r="B49" t="s">
        <v>16</v>
      </c>
      <c r="C49" s="4">
        <v>0.29875518672199169</v>
      </c>
      <c r="D49" s="4">
        <v>0.24615384615384617</v>
      </c>
      <c r="E49" s="4">
        <v>0.25980392156862747</v>
      </c>
      <c r="F49" s="4">
        <v>0.31226765799256506</v>
      </c>
      <c r="G49" s="4">
        <v>0.50344827586206897</v>
      </c>
      <c r="H49" s="4">
        <v>0.45478036175710596</v>
      </c>
      <c r="I49" s="4">
        <v>0.49269311064718163</v>
      </c>
      <c r="J49" s="4">
        <v>0.34129692832764508</v>
      </c>
      <c r="K49" s="4">
        <v>0.29257641921397382</v>
      </c>
      <c r="L49" s="4">
        <v>0.39</v>
      </c>
      <c r="M49" s="4"/>
    </row>
    <row r="50" spans="1:13" x14ac:dyDescent="0.2">
      <c r="A50" t="s">
        <v>44</v>
      </c>
      <c r="B50" t="s">
        <v>33</v>
      </c>
      <c r="C50" s="4">
        <v>0.3251231527093596</v>
      </c>
      <c r="D50" s="4">
        <v>0.36458333333333331</v>
      </c>
      <c r="E50" s="4">
        <v>0.27192982456140352</v>
      </c>
      <c r="F50" s="4">
        <v>0.34928229665071769</v>
      </c>
      <c r="G50" s="4">
        <v>0.40845070422535212</v>
      </c>
      <c r="H50" s="4">
        <v>0.39873417721518989</v>
      </c>
      <c r="I50" s="4">
        <v>0.39160839160839161</v>
      </c>
      <c r="J50" s="4">
        <v>0.35576923076923078</v>
      </c>
      <c r="K50" s="4">
        <v>0.42990654205607476</v>
      </c>
      <c r="L50" s="4">
        <v>0.49</v>
      </c>
      <c r="M50" s="4"/>
    </row>
    <row r="51" spans="1:13" x14ac:dyDescent="0.2">
      <c r="A51" t="s">
        <v>42</v>
      </c>
      <c r="B51" t="s">
        <v>13</v>
      </c>
      <c r="C51" s="4">
        <v>0.26262626262626265</v>
      </c>
      <c r="D51" s="4">
        <v>0.23943661971830985</v>
      </c>
      <c r="E51" s="4">
        <v>0.3651685393258427</v>
      </c>
      <c r="F51" s="4">
        <v>0.51714285714285713</v>
      </c>
      <c r="G51" s="4">
        <v>0.5802139037433155</v>
      </c>
      <c r="H51" s="4">
        <v>0.51428571428571423</v>
      </c>
      <c r="I51" s="4">
        <v>0.44169611307420492</v>
      </c>
      <c r="J51" s="4">
        <v>0.57288135593220335</v>
      </c>
      <c r="K51" s="4">
        <v>0.57246376811594202</v>
      </c>
      <c r="L51" s="4">
        <v>0.66</v>
      </c>
      <c r="M51" s="4"/>
    </row>
    <row r="52" spans="1:13" x14ac:dyDescent="0.2">
      <c r="A52" t="s">
        <v>46</v>
      </c>
      <c r="B52" t="s">
        <v>14</v>
      </c>
      <c r="C52" s="4">
        <v>0.81428571428571428</v>
      </c>
      <c r="D52" s="4">
        <v>0.51190476190476186</v>
      </c>
      <c r="E52" s="4">
        <v>0.70886075949367089</v>
      </c>
      <c r="F52" s="4">
        <v>0.77941176470588236</v>
      </c>
      <c r="G52" s="4">
        <v>0.56521739130434778</v>
      </c>
      <c r="H52" s="4">
        <v>0.59154929577464788</v>
      </c>
      <c r="I52" s="4">
        <v>0.53448275862068961</v>
      </c>
      <c r="J52" s="4">
        <v>0.61904761904761907</v>
      </c>
      <c r="K52" s="4">
        <v>0.52459016393442626</v>
      </c>
      <c r="L52" s="4">
        <v>0.56999999999999995</v>
      </c>
      <c r="M52" s="4"/>
    </row>
    <row r="53" spans="1:13" x14ac:dyDescent="0.2">
      <c r="A53" t="s">
        <v>51</v>
      </c>
      <c r="B53" t="s">
        <v>37</v>
      </c>
      <c r="C53" s="4">
        <v>0.29555555555555557</v>
      </c>
      <c r="D53" s="4">
        <v>0.349609375</v>
      </c>
      <c r="E53" s="4">
        <v>0.32456140350877194</v>
      </c>
      <c r="F53" s="4">
        <v>0.29006085192697767</v>
      </c>
      <c r="G53" s="4">
        <v>0.37419354838709679</v>
      </c>
      <c r="H53" s="4">
        <v>0.40229885057471265</v>
      </c>
      <c r="I53" s="4">
        <v>0.31853785900783288</v>
      </c>
      <c r="J53" s="4">
        <v>0.43431635388739948</v>
      </c>
      <c r="K53" s="4">
        <v>0.4254658385093168</v>
      </c>
      <c r="L53" s="4">
        <v>0.31</v>
      </c>
      <c r="M53" s="4"/>
    </row>
    <row r="54" spans="1:13" x14ac:dyDescent="0.2">
      <c r="A54" t="s">
        <v>67</v>
      </c>
      <c r="B54" t="s">
        <v>19</v>
      </c>
      <c r="C54" s="4">
        <v>0.18979591836734694</v>
      </c>
      <c r="D54" s="4">
        <v>9.3418259023354558E-2</v>
      </c>
      <c r="E54" s="4">
        <v>0.2</v>
      </c>
      <c r="F54" s="4">
        <v>0.32439678284182305</v>
      </c>
      <c r="G54" s="4">
        <v>0.24342105263157895</v>
      </c>
      <c r="H54" s="4">
        <v>0.24096385542168675</v>
      </c>
      <c r="I54" s="4">
        <v>0.14126394052044611</v>
      </c>
      <c r="J54" s="4">
        <v>0.24836601307189543</v>
      </c>
      <c r="K54" s="4">
        <v>0.27936507936507937</v>
      </c>
      <c r="L54" s="4">
        <v>0.2</v>
      </c>
      <c r="M54" s="4"/>
    </row>
    <row r="55" spans="1:13" x14ac:dyDescent="0.2">
      <c r="A55" t="s">
        <v>57</v>
      </c>
      <c r="B55" t="s">
        <v>34</v>
      </c>
      <c r="C55" s="4">
        <v>0.28358208955223879</v>
      </c>
      <c r="D55" s="4">
        <v>0.32</v>
      </c>
      <c r="E55" s="4">
        <v>0.46448087431693991</v>
      </c>
      <c r="F55" s="4">
        <v>0.55913978494623651</v>
      </c>
      <c r="G55" s="4">
        <v>0.62777777777777777</v>
      </c>
      <c r="H55" s="4">
        <v>0.75722543352601157</v>
      </c>
      <c r="I55" s="4">
        <v>0.64028776978417268</v>
      </c>
      <c r="J55" s="4">
        <v>0.61363636363636365</v>
      </c>
      <c r="K55" s="4">
        <v>0.73109243697478987</v>
      </c>
      <c r="L55" s="4">
        <v>0.71</v>
      </c>
      <c r="M55" s="4"/>
    </row>
    <row r="56" spans="1:13" x14ac:dyDescent="0.2">
      <c r="A56" t="s">
        <v>64</v>
      </c>
      <c r="B56" t="s">
        <v>17</v>
      </c>
      <c r="C56" s="4">
        <v>0.19367588932806323</v>
      </c>
      <c r="D56" s="4">
        <v>0.18214285714285713</v>
      </c>
      <c r="E56" s="4">
        <v>0.19682539682539682</v>
      </c>
      <c r="F56" s="4">
        <v>0.1941747572815534</v>
      </c>
      <c r="G56" s="4">
        <v>0.23493975903614459</v>
      </c>
      <c r="H56" s="4">
        <v>0.24695121951219512</v>
      </c>
      <c r="I56" s="4">
        <v>0.2087912087912088</v>
      </c>
      <c r="J56" s="4">
        <v>0.29391891891891891</v>
      </c>
      <c r="K56" s="4">
        <v>0.27149321266968324</v>
      </c>
      <c r="L56" s="4">
        <v>0.28999999999999998</v>
      </c>
      <c r="M56" s="4"/>
    </row>
    <row r="57" spans="1:13" x14ac:dyDescent="0.2">
      <c r="A57" t="s">
        <v>54</v>
      </c>
      <c r="B57" t="s">
        <v>12</v>
      </c>
      <c r="C57" s="4">
        <v>0.13333333333333333</v>
      </c>
      <c r="D57" s="4">
        <v>6.8965517241379309E-2</v>
      </c>
      <c r="E57" s="4">
        <v>0.45238095238095238</v>
      </c>
      <c r="F57" s="4">
        <v>0.40476190476190477</v>
      </c>
      <c r="G57" s="4">
        <v>0.58620689655172409</v>
      </c>
      <c r="H57" s="4">
        <v>0.61111111111111116</v>
      </c>
      <c r="I57" s="4">
        <v>0.54347826086956519</v>
      </c>
      <c r="J57" s="4">
        <v>0.62962962962962965</v>
      </c>
      <c r="K57" s="4">
        <v>0.76744186046511631</v>
      </c>
      <c r="L57" s="4">
        <v>0.76</v>
      </c>
      <c r="M57" s="4"/>
    </row>
    <row r="58" spans="1:13" x14ac:dyDescent="0.2">
      <c r="A58" t="s">
        <v>45</v>
      </c>
      <c r="B58" t="s">
        <v>18</v>
      </c>
      <c r="C58" s="4">
        <v>0.287292817679558</v>
      </c>
      <c r="D58" s="4">
        <v>0.30434782608695654</v>
      </c>
      <c r="E58" s="4">
        <v>0.33170731707317075</v>
      </c>
      <c r="F58" s="4">
        <v>0.36690647482014388</v>
      </c>
      <c r="G58" s="4">
        <v>0.4</v>
      </c>
      <c r="H58" s="4">
        <v>0.30434782608695654</v>
      </c>
      <c r="I58" s="4">
        <v>0.41549295774647887</v>
      </c>
      <c r="J58" s="4">
        <v>0.34166666666666667</v>
      </c>
      <c r="K58" s="4">
        <v>0.48373983739837401</v>
      </c>
      <c r="L58" s="4">
        <v>0.46</v>
      </c>
      <c r="M58" s="4"/>
    </row>
    <row r="59" spans="1:13" x14ac:dyDescent="0.2">
      <c r="A59" t="s">
        <v>55</v>
      </c>
      <c r="B59" t="s">
        <v>35</v>
      </c>
      <c r="C59" s="4">
        <v>0.4049586776859504</v>
      </c>
      <c r="D59" s="4">
        <v>0.41379310344827586</v>
      </c>
      <c r="E59" s="4">
        <v>0.30967741935483872</v>
      </c>
      <c r="F59" s="4">
        <v>0.296875</v>
      </c>
      <c r="G59" s="4">
        <v>0.26490066225165565</v>
      </c>
      <c r="H59" s="4">
        <v>0.43396226415094341</v>
      </c>
      <c r="I59" s="4">
        <v>0.47445255474452552</v>
      </c>
      <c r="J59" s="4">
        <v>0.46086956521739131</v>
      </c>
      <c r="K59" s="4">
        <v>0.34453781512605042</v>
      </c>
      <c r="L59" s="4">
        <v>0.43</v>
      </c>
      <c r="M59" s="4"/>
    </row>
    <row r="60" spans="1:13" x14ac:dyDescent="0.2">
      <c r="A60" t="s">
        <v>49</v>
      </c>
      <c r="B60" t="s">
        <v>36</v>
      </c>
      <c r="C60" s="4">
        <v>0.34482758620689657</v>
      </c>
      <c r="D60" s="4">
        <v>0.32432432432432434</v>
      </c>
      <c r="E60" s="4">
        <v>0.25471698113207547</v>
      </c>
      <c r="F60" s="4">
        <v>0.3392857142857143</v>
      </c>
      <c r="G60" s="4">
        <v>0.35135135135135137</v>
      </c>
      <c r="H60" s="4">
        <v>0.375</v>
      </c>
      <c r="I60" s="4">
        <v>0.36666666666666664</v>
      </c>
      <c r="J60" s="4">
        <v>0.46938775510204084</v>
      </c>
      <c r="K60" s="4">
        <v>0.63076923076923075</v>
      </c>
      <c r="L60" s="4">
        <v>0.44</v>
      </c>
      <c r="M60" s="4"/>
    </row>
    <row r="61" spans="1:13" x14ac:dyDescent="0.2">
      <c r="A61" t="s">
        <v>66</v>
      </c>
      <c r="B61" t="s">
        <v>20</v>
      </c>
      <c r="C61" s="4">
        <v>0.21052631578947367</v>
      </c>
      <c r="D61" s="4">
        <v>0.13043478260869565</v>
      </c>
      <c r="E61" s="4">
        <v>0.23255813953488372</v>
      </c>
      <c r="F61" s="4">
        <v>0.29032258064516131</v>
      </c>
      <c r="G61" s="4">
        <v>0.31914893617021278</v>
      </c>
      <c r="H61" s="4">
        <v>0.62745098039215685</v>
      </c>
      <c r="I61" s="4">
        <v>0.45714285714285713</v>
      </c>
      <c r="J61" s="4">
        <v>0.62295081967213117</v>
      </c>
      <c r="K61" s="4">
        <v>0.625</v>
      </c>
      <c r="L61" s="4">
        <v>0.48</v>
      </c>
      <c r="M61" s="4"/>
    </row>
    <row r="62" spans="1:13" x14ac:dyDescent="0.2">
      <c r="A62" t="s">
        <v>50</v>
      </c>
      <c r="B62" t="s">
        <v>21</v>
      </c>
      <c r="C62" s="4">
        <v>0.45333333333333331</v>
      </c>
      <c r="D62" s="4">
        <v>0.42982456140350878</v>
      </c>
      <c r="E62" s="4">
        <v>0.42142857142857143</v>
      </c>
      <c r="F62" s="4">
        <v>0.44217687074829931</v>
      </c>
      <c r="G62" s="4">
        <v>0.27272727272727271</v>
      </c>
      <c r="H62" s="4">
        <v>0.44270833333333331</v>
      </c>
      <c r="I62" s="4">
        <v>0.49197860962566847</v>
      </c>
      <c r="J62" s="4">
        <v>0.49282296650717705</v>
      </c>
      <c r="K62" s="4">
        <v>0.52061855670103097</v>
      </c>
      <c r="L62" s="4">
        <v>0.45</v>
      </c>
      <c r="M62" s="4"/>
    </row>
    <row r="63" spans="1:13" x14ac:dyDescent="0.2">
      <c r="A63" t="s">
        <v>61</v>
      </c>
      <c r="B63" t="s">
        <v>22</v>
      </c>
      <c r="C63" s="4">
        <v>0.52531645569620256</v>
      </c>
      <c r="D63" s="4">
        <v>0.60204081632653061</v>
      </c>
      <c r="E63" s="4">
        <v>0.58361774744027306</v>
      </c>
      <c r="F63" s="4">
        <v>0.52534562211981561</v>
      </c>
      <c r="G63" s="4">
        <v>0.46666666666666667</v>
      </c>
      <c r="H63" s="4">
        <v>0.5731225296442688</v>
      </c>
      <c r="I63" s="4">
        <v>0.55140186915887845</v>
      </c>
      <c r="J63" s="4">
        <v>0.55186721991701249</v>
      </c>
      <c r="K63" s="4">
        <v>0.57854406130268199</v>
      </c>
      <c r="L63" s="4">
        <v>0.6</v>
      </c>
      <c r="M63" s="4"/>
    </row>
    <row r="64" spans="1:13" x14ac:dyDescent="0.2">
      <c r="A64" t="s">
        <v>53</v>
      </c>
      <c r="B64" t="s">
        <v>8</v>
      </c>
      <c r="C64" s="4">
        <v>0.45</v>
      </c>
      <c r="D64" s="4">
        <v>0.4375</v>
      </c>
      <c r="E64" s="4">
        <v>0.4606741573033708</v>
      </c>
      <c r="F64" s="4">
        <v>0.54285714285714282</v>
      </c>
      <c r="G64" s="4">
        <v>0.61016949152542377</v>
      </c>
      <c r="H64" s="4">
        <v>0.68333333333333335</v>
      </c>
      <c r="I64" s="4">
        <v>0.56000000000000005</v>
      </c>
      <c r="J64" s="4">
        <v>0.7021276595744681</v>
      </c>
      <c r="K64" s="4">
        <v>0.69767441860465118</v>
      </c>
      <c r="L64" s="4">
        <v>0.68</v>
      </c>
      <c r="M64" s="4"/>
    </row>
    <row r="65" spans="1:13" x14ac:dyDescent="0.2">
      <c r="A65" t="s">
        <v>52</v>
      </c>
      <c r="B65" t="s">
        <v>11</v>
      </c>
      <c r="C65" s="4">
        <v>0.50769230769230766</v>
      </c>
      <c r="D65" s="4">
        <v>0.47107438016528924</v>
      </c>
      <c r="E65" s="4">
        <v>0.67826086956521736</v>
      </c>
      <c r="F65" s="4">
        <v>0.70408163265306123</v>
      </c>
      <c r="G65" s="4">
        <v>0.58870967741935487</v>
      </c>
      <c r="H65" s="4">
        <v>0.56818181818181823</v>
      </c>
      <c r="I65" s="4">
        <v>0.57894736842105265</v>
      </c>
      <c r="J65" s="4">
        <v>0.61</v>
      </c>
      <c r="K65" s="4">
        <v>0.69369369369369371</v>
      </c>
      <c r="L65" s="4">
        <v>0.63</v>
      </c>
      <c r="M65" s="4"/>
    </row>
    <row r="66" spans="1:13" x14ac:dyDescent="0.2">
      <c r="A66" t="s">
        <v>59</v>
      </c>
      <c r="B66" t="s">
        <v>23</v>
      </c>
      <c r="C66" s="4">
        <v>0.28125</v>
      </c>
      <c r="D66" s="4">
        <v>0.29310344827586204</v>
      </c>
      <c r="E66" s="4">
        <v>0.352112676056338</v>
      </c>
      <c r="F66" s="4">
        <v>0.28260869565217389</v>
      </c>
      <c r="G66" s="4">
        <v>0.4049586776859504</v>
      </c>
      <c r="H66" s="4">
        <v>0.21875</v>
      </c>
      <c r="I66" s="4">
        <v>0.16071428571428573</v>
      </c>
      <c r="J66" s="4">
        <v>0.14102564102564102</v>
      </c>
      <c r="K66" s="4">
        <v>0.14705882352941177</v>
      </c>
      <c r="L66" s="4">
        <v>0.16</v>
      </c>
      <c r="M66" s="4"/>
    </row>
    <row r="67" spans="1:13" x14ac:dyDescent="0.2">
      <c r="A67" t="s">
        <v>69</v>
      </c>
      <c r="B67" t="s">
        <v>24</v>
      </c>
      <c r="C67" s="4">
        <v>0.53472222222222221</v>
      </c>
      <c r="D67" s="4">
        <v>0.4765625</v>
      </c>
      <c r="E67" s="4">
        <v>0.29902491874322862</v>
      </c>
      <c r="F67" s="4">
        <v>0.3140916808149406</v>
      </c>
      <c r="G67" s="4">
        <v>0.3934065934065934</v>
      </c>
      <c r="H67" s="4">
        <v>0.43841336116910229</v>
      </c>
      <c r="I67" s="4">
        <v>0.33768656716417911</v>
      </c>
      <c r="J67" s="4">
        <v>0.35931558935361219</v>
      </c>
      <c r="K67" s="4">
        <v>0.31674208144796379</v>
      </c>
      <c r="L67" s="4">
        <v>0.34</v>
      </c>
      <c r="M67" s="4"/>
    </row>
    <row r="68" spans="1:13" x14ac:dyDescent="0.2">
      <c r="A68" t="s">
        <v>41</v>
      </c>
      <c r="B68" t="s">
        <v>38</v>
      </c>
      <c r="C68" s="4">
        <v>0.36712328767123287</v>
      </c>
      <c r="D68" s="4">
        <v>0.30550621669626998</v>
      </c>
      <c r="E68" s="4">
        <v>0.32092198581560283</v>
      </c>
      <c r="F68" s="4">
        <v>0.34533898305084748</v>
      </c>
      <c r="G68" s="4">
        <v>0.36989247311827955</v>
      </c>
      <c r="H68" s="4">
        <v>0.29521829521829523</v>
      </c>
      <c r="I68" s="4">
        <v>0.2753303964757709</v>
      </c>
      <c r="J68" s="4">
        <v>0.25</v>
      </c>
      <c r="K68" s="4">
        <v>0.28997289972899731</v>
      </c>
      <c r="L68" s="4">
        <v>0.23</v>
      </c>
      <c r="M68" s="4"/>
    </row>
    <row r="69" spans="1:13" x14ac:dyDescent="0.2">
      <c r="A69" t="s">
        <v>62</v>
      </c>
      <c r="B69" t="s">
        <v>25</v>
      </c>
      <c r="C69" s="4">
        <v>0.35025380710659898</v>
      </c>
      <c r="D69" s="4">
        <v>0.30337078651685395</v>
      </c>
      <c r="E69" s="4">
        <v>0.43478260869565216</v>
      </c>
      <c r="F69" s="4">
        <v>0.43461538461538463</v>
      </c>
      <c r="G69" s="4">
        <v>0.48780487804878048</v>
      </c>
      <c r="H69" s="4">
        <v>0.43103448275862066</v>
      </c>
      <c r="I69" s="4">
        <v>0.36825396825396828</v>
      </c>
      <c r="J69" s="4">
        <v>0.36363636363636365</v>
      </c>
      <c r="K69" s="4">
        <v>0.37651821862348178</v>
      </c>
      <c r="L69" s="4">
        <v>0.37</v>
      </c>
      <c r="M69" s="4"/>
    </row>
    <row r="70" spans="1:13" x14ac:dyDescent="0.2">
      <c r="A70" t="s">
        <v>68</v>
      </c>
      <c r="B70" t="s">
        <v>26</v>
      </c>
      <c r="C70" s="4">
        <v>9.0425531914893623E-2</v>
      </c>
      <c r="D70" s="4">
        <v>0.10407239819004525</v>
      </c>
      <c r="E70" s="4">
        <v>8.98876404494382E-2</v>
      </c>
      <c r="F70" s="4">
        <v>9.9644128113879002E-2</v>
      </c>
      <c r="G70" s="4">
        <v>0.25089605734767023</v>
      </c>
      <c r="H70" s="4">
        <v>0.29194630872483224</v>
      </c>
      <c r="I70" s="4">
        <v>0.30144927536231886</v>
      </c>
      <c r="J70" s="4">
        <v>0.29459459459459458</v>
      </c>
      <c r="K70" s="4">
        <v>0.23054755043227665</v>
      </c>
      <c r="L70" s="4">
        <v>0.24</v>
      </c>
      <c r="M70" s="4"/>
    </row>
    <row r="71" spans="1:13" x14ac:dyDescent="0.2">
      <c r="A71" t="s">
        <v>60</v>
      </c>
      <c r="B71" t="s">
        <v>27</v>
      </c>
      <c r="C71" s="4">
        <v>0.2986111111111111</v>
      </c>
      <c r="D71" s="4">
        <v>0.27570093457943923</v>
      </c>
      <c r="E71" s="4">
        <v>0.33962264150943394</v>
      </c>
      <c r="F71" s="4">
        <v>0.36981132075471695</v>
      </c>
      <c r="G71" s="4">
        <v>0.40466926070038911</v>
      </c>
      <c r="H71" s="4">
        <v>0.48441926345609065</v>
      </c>
      <c r="I71" s="4">
        <v>0.30864197530864196</v>
      </c>
      <c r="J71" s="4">
        <v>0.35125448028673834</v>
      </c>
      <c r="K71" s="4">
        <v>0.33812949640287771</v>
      </c>
      <c r="L71" s="4">
        <v>0.25</v>
      </c>
      <c r="M71" s="4"/>
    </row>
    <row r="72" spans="1:13" x14ac:dyDescent="0.2">
      <c r="A72" t="s">
        <v>43</v>
      </c>
      <c r="B72" t="s">
        <v>28</v>
      </c>
      <c r="C72" s="4">
        <v>0.48501872659176032</v>
      </c>
      <c r="D72" s="4">
        <v>0.48754448398576511</v>
      </c>
      <c r="E72" s="4">
        <v>0.54018691588785051</v>
      </c>
      <c r="F72" s="4">
        <v>0.50304259634888437</v>
      </c>
      <c r="G72" s="4">
        <v>0.49002217294900224</v>
      </c>
      <c r="H72" s="4">
        <v>0.50692520775623273</v>
      </c>
      <c r="I72" s="4">
        <v>0.51081081081081081</v>
      </c>
      <c r="J72" s="4">
        <v>0.55156950672645744</v>
      </c>
      <c r="K72" s="4">
        <v>0.52132701421800953</v>
      </c>
      <c r="L72" s="4">
        <v>0.56000000000000005</v>
      </c>
      <c r="M72" s="4"/>
    </row>
    <row r="73" spans="1:13" x14ac:dyDescent="0.2">
      <c r="A73" t="s">
        <v>71</v>
      </c>
      <c r="B73" t="s">
        <v>15</v>
      </c>
      <c r="C73" s="4">
        <v>0.37916666666666665</v>
      </c>
      <c r="D73" s="4">
        <v>0.3174061433447099</v>
      </c>
      <c r="E73" s="4">
        <v>0.38507462686567162</v>
      </c>
      <c r="F73" s="4">
        <v>0.38461538461538464</v>
      </c>
      <c r="G73" s="4">
        <v>0.55263157894736847</v>
      </c>
      <c r="H73" s="4">
        <v>0.42162162162162165</v>
      </c>
      <c r="I73" s="4">
        <v>0.40186915887850466</v>
      </c>
      <c r="J73" s="4">
        <v>0.52216748768472909</v>
      </c>
      <c r="K73" s="4">
        <v>0.51249999999999996</v>
      </c>
      <c r="L73" s="4">
        <v>0.4</v>
      </c>
      <c r="M73" s="4"/>
    </row>
    <row r="74" spans="1:13" x14ac:dyDescent="0.2">
      <c r="A74" s="14" t="s">
        <v>78</v>
      </c>
      <c r="B74" t="s">
        <v>81</v>
      </c>
      <c r="C74" t="s">
        <v>76</v>
      </c>
      <c r="D74" s="4" t="s">
        <v>77</v>
      </c>
      <c r="E74" s="4" t="s">
        <v>80</v>
      </c>
      <c r="F74" s="4"/>
      <c r="G74" s="4"/>
      <c r="H74" s="4" t="s">
        <v>77</v>
      </c>
      <c r="I74" s="4" t="s">
        <v>77</v>
      </c>
      <c r="J74" s="4" t="s">
        <v>77</v>
      </c>
      <c r="K74" s="4">
        <v>0.22</v>
      </c>
      <c r="L74" s="4">
        <v>0.32</v>
      </c>
      <c r="M74" s="4"/>
    </row>
    <row r="75" spans="1:13" x14ac:dyDescent="0.2">
      <c r="A75" t="s">
        <v>56</v>
      </c>
      <c r="B75" t="s">
        <v>39</v>
      </c>
      <c r="C75" s="4">
        <v>0.26666666666666666</v>
      </c>
      <c r="D75" s="4">
        <v>9.4117647058823528E-2</v>
      </c>
      <c r="E75" s="4">
        <v>0.1</v>
      </c>
      <c r="F75" s="4">
        <v>0.11607142857142858</v>
      </c>
      <c r="G75" s="4">
        <v>0.16666666666666666</v>
      </c>
      <c r="H75" s="4">
        <v>0.13855421686746988</v>
      </c>
      <c r="I75" s="4">
        <v>0.19553072625698323</v>
      </c>
      <c r="J75" s="4">
        <v>0.23287671232876711</v>
      </c>
      <c r="K75" s="4">
        <v>0.26717557251908397</v>
      </c>
      <c r="L75" s="4">
        <v>0.33</v>
      </c>
      <c r="M75" s="4"/>
    </row>
    <row r="76" spans="1:13" x14ac:dyDescent="0.2">
      <c r="A76" t="s">
        <v>72</v>
      </c>
      <c r="B76" t="s">
        <v>29</v>
      </c>
      <c r="C76" s="4">
        <v>0.20918367346938777</v>
      </c>
      <c r="D76" s="4">
        <v>0.27734375</v>
      </c>
      <c r="E76" s="4">
        <v>0.35588235294117648</v>
      </c>
      <c r="F76" s="4">
        <v>0.35106382978723405</v>
      </c>
      <c r="G76" s="4">
        <v>0.31923076923076921</v>
      </c>
      <c r="H76" s="4">
        <v>0.32989690721649484</v>
      </c>
      <c r="I76" s="4">
        <v>0.45551601423487542</v>
      </c>
      <c r="J76" s="4">
        <v>0.53716216216216217</v>
      </c>
      <c r="K76" s="4">
        <v>0.49275362318840582</v>
      </c>
      <c r="L76" s="4">
        <v>0.38</v>
      </c>
      <c r="M76" s="4"/>
    </row>
    <row r="77" spans="1:13" x14ac:dyDescent="0.2">
      <c r="A77" t="s">
        <v>58</v>
      </c>
      <c r="B77" t="s">
        <v>6</v>
      </c>
      <c r="C77" s="4">
        <v>0.72131147540983609</v>
      </c>
      <c r="D77" s="4">
        <v>0.71597633136094674</v>
      </c>
      <c r="E77" s="4">
        <v>0.78059071729957807</v>
      </c>
      <c r="F77" s="4">
        <v>0.76923076923076927</v>
      </c>
      <c r="G77" s="4">
        <v>0.70588235294117652</v>
      </c>
      <c r="H77" s="4">
        <v>0.75632911392405067</v>
      </c>
      <c r="I77" s="4">
        <v>0.75232198142414863</v>
      </c>
      <c r="J77" s="4">
        <v>0.68807339449541283</v>
      </c>
      <c r="K77" s="4">
        <v>0.6705882352941176</v>
      </c>
      <c r="L77" s="4">
        <v>0.74</v>
      </c>
      <c r="M77" s="4"/>
    </row>
    <row r="78" spans="1:13" x14ac:dyDescent="0.2">
      <c r="A78" t="s">
        <v>47</v>
      </c>
      <c r="B78" t="s">
        <v>9</v>
      </c>
      <c r="C78" s="4">
        <v>0.41666666666666669</v>
      </c>
      <c r="D78" s="4">
        <v>0.26470588235294118</v>
      </c>
      <c r="E78" s="4">
        <v>0.56818181818181823</v>
      </c>
      <c r="F78" s="4">
        <v>0.54347826086956519</v>
      </c>
      <c r="G78" s="4">
        <v>0.6097560975609756</v>
      </c>
      <c r="H78" s="4">
        <v>0.55172413793103448</v>
      </c>
      <c r="I78" s="4">
        <v>0.45454545454545453</v>
      </c>
      <c r="J78" s="4">
        <v>0.44444444444444442</v>
      </c>
      <c r="K78" s="4">
        <v>0.70588235294117652</v>
      </c>
      <c r="L78" s="4">
        <v>0.55000000000000004</v>
      </c>
      <c r="M78" s="4"/>
    </row>
    <row r="79" spans="1:13" x14ac:dyDescent="0.2">
      <c r="A79" t="s">
        <v>63</v>
      </c>
      <c r="B79" t="s">
        <v>7</v>
      </c>
      <c r="C79" s="4">
        <v>0.1388888888888889</v>
      </c>
      <c r="D79" s="4">
        <v>2.4691358024691357E-2</v>
      </c>
      <c r="E79" s="4">
        <v>4.0540540540540543E-2</v>
      </c>
      <c r="F79" s="4">
        <v>2.2988505747126436E-2</v>
      </c>
      <c r="G79" s="4">
        <v>9.6385542168674704E-2</v>
      </c>
      <c r="H79" s="4">
        <v>0.15294117647058825</v>
      </c>
      <c r="I79" s="4">
        <v>0.16494845360824742</v>
      </c>
      <c r="J79" s="4">
        <v>0.23595505617977527</v>
      </c>
      <c r="K79" s="4">
        <v>0.27710843373493976</v>
      </c>
      <c r="L79" s="4">
        <v>0.12</v>
      </c>
      <c r="M79" s="4"/>
    </row>
    <row r="80" spans="1:13" x14ac:dyDescent="0.2">
      <c r="A80" t="s">
        <v>65</v>
      </c>
      <c r="B80" t="s">
        <v>30</v>
      </c>
      <c r="C80" s="4">
        <v>0.16216216216216217</v>
      </c>
      <c r="D80" s="4">
        <v>0.12690355329949238</v>
      </c>
      <c r="E80" s="4">
        <v>0.21146953405017921</v>
      </c>
      <c r="F80" s="4">
        <v>0.19310344827586207</v>
      </c>
      <c r="G80" s="4">
        <v>0.21487603305785125</v>
      </c>
      <c r="H80" s="4">
        <v>0.29682997118155618</v>
      </c>
      <c r="I80" s="4">
        <v>0.24444444444444444</v>
      </c>
      <c r="J80" s="4">
        <v>0.16167664670658682</v>
      </c>
      <c r="K80" s="4">
        <v>0.1773049645390071</v>
      </c>
      <c r="L80" s="4">
        <v>0.13</v>
      </c>
      <c r="M80" s="4"/>
    </row>
    <row r="81" spans="1:13" x14ac:dyDescent="0.2">
      <c r="A81" t="s">
        <v>70</v>
      </c>
      <c r="B81" t="s">
        <v>31</v>
      </c>
      <c r="C81" s="4">
        <v>0.5</v>
      </c>
      <c r="D81" s="4">
        <v>0.29912023460410558</v>
      </c>
      <c r="E81" s="4">
        <v>0.31024930747922436</v>
      </c>
      <c r="F81" s="4">
        <v>0.3608815426997245</v>
      </c>
      <c r="G81" s="4">
        <v>0.4358974358974359</v>
      </c>
      <c r="H81" s="4">
        <v>0.40468227424749165</v>
      </c>
      <c r="I81" s="4">
        <v>0.30414746543778803</v>
      </c>
      <c r="J81" s="4">
        <v>0.27530364372469635</v>
      </c>
      <c r="K81" s="4">
        <v>0.25751072961373389</v>
      </c>
      <c r="L81" s="4">
        <v>0.33</v>
      </c>
      <c r="M81" s="4"/>
    </row>
    <row r="82" spans="1:13" x14ac:dyDescent="0.2">
      <c r="A82" t="s">
        <v>40</v>
      </c>
      <c r="B82" t="s">
        <v>32</v>
      </c>
      <c r="C82" s="4">
        <v>0.38129496402877699</v>
      </c>
      <c r="D82" s="4">
        <v>0.20202020202020202</v>
      </c>
      <c r="E82" s="4">
        <v>0.3644859813084112</v>
      </c>
      <c r="F82" s="4">
        <v>0.27956989247311825</v>
      </c>
      <c r="G82" s="4">
        <v>0.46153846153846156</v>
      </c>
      <c r="H82" s="4">
        <v>0.38775510204081631</v>
      </c>
      <c r="I82" s="4">
        <v>0.32653061224489793</v>
      </c>
      <c r="J82" s="4">
        <v>0.36486486486486486</v>
      </c>
      <c r="K82" s="4">
        <v>0.4935064935064935</v>
      </c>
      <c r="L82" s="4">
        <v>0.41</v>
      </c>
    </row>
  </sheetData>
  <sortState xmlns:xlrd2="http://schemas.microsoft.com/office/spreadsheetml/2017/richdata2" ref="A49:K82">
    <sortCondition ref="B49:B82"/>
  </sortState>
  <mergeCells count="1">
    <mergeCell ref="A42:K42"/>
  </mergeCells>
  <pageMargins left="0.46875" right="0.48958333333333331" top="0.78740157499999996" bottom="0.78740157499999996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EC20F-F3F9-46E8-8D2F-9A949B871D1D}">
  <sheetPr>
    <pageSetUpPr fitToPage="1"/>
  </sheetPr>
  <dimension ref="A1:F35"/>
  <sheetViews>
    <sheetView workbookViewId="0">
      <selection activeCell="D36" sqref="D36"/>
    </sheetView>
  </sheetViews>
  <sheetFormatPr defaultRowHeight="15" x14ac:dyDescent="0.25"/>
  <cols>
    <col min="1" max="1" width="19.7109375" style="16" customWidth="1"/>
    <col min="2" max="2" width="12.5703125" style="16" customWidth="1"/>
    <col min="3" max="3" width="18" style="16" customWidth="1"/>
    <col min="4" max="4" width="14.85546875" style="16" customWidth="1"/>
    <col min="5" max="5" width="16.28515625" style="16" customWidth="1"/>
    <col min="6" max="6" width="12.5703125" style="16" customWidth="1"/>
    <col min="7" max="256" width="9.140625" style="16"/>
    <col min="257" max="257" width="19.7109375" style="16" customWidth="1"/>
    <col min="258" max="258" width="12.5703125" style="16" customWidth="1"/>
    <col min="259" max="259" width="18" style="16" customWidth="1"/>
    <col min="260" max="260" width="14.85546875" style="16" customWidth="1"/>
    <col min="261" max="261" width="16.28515625" style="16" customWidth="1"/>
    <col min="262" max="262" width="12.5703125" style="16" customWidth="1"/>
    <col min="263" max="512" width="9.140625" style="16"/>
    <col min="513" max="513" width="19.7109375" style="16" customWidth="1"/>
    <col min="514" max="514" width="12.5703125" style="16" customWidth="1"/>
    <col min="515" max="515" width="18" style="16" customWidth="1"/>
    <col min="516" max="516" width="14.85546875" style="16" customWidth="1"/>
    <col min="517" max="517" width="16.28515625" style="16" customWidth="1"/>
    <col min="518" max="518" width="12.5703125" style="16" customWidth="1"/>
    <col min="519" max="768" width="9.140625" style="16"/>
    <col min="769" max="769" width="19.7109375" style="16" customWidth="1"/>
    <col min="770" max="770" width="12.5703125" style="16" customWidth="1"/>
    <col min="771" max="771" width="18" style="16" customWidth="1"/>
    <col min="772" max="772" width="14.85546875" style="16" customWidth="1"/>
    <col min="773" max="773" width="16.28515625" style="16" customWidth="1"/>
    <col min="774" max="774" width="12.5703125" style="16" customWidth="1"/>
    <col min="775" max="1024" width="9.140625" style="16"/>
    <col min="1025" max="1025" width="19.7109375" style="16" customWidth="1"/>
    <col min="1026" max="1026" width="12.5703125" style="16" customWidth="1"/>
    <col min="1027" max="1027" width="18" style="16" customWidth="1"/>
    <col min="1028" max="1028" width="14.85546875" style="16" customWidth="1"/>
    <col min="1029" max="1029" width="16.28515625" style="16" customWidth="1"/>
    <col min="1030" max="1030" width="12.5703125" style="16" customWidth="1"/>
    <col min="1031" max="1280" width="9.140625" style="16"/>
    <col min="1281" max="1281" width="19.7109375" style="16" customWidth="1"/>
    <col min="1282" max="1282" width="12.5703125" style="16" customWidth="1"/>
    <col min="1283" max="1283" width="18" style="16" customWidth="1"/>
    <col min="1284" max="1284" width="14.85546875" style="16" customWidth="1"/>
    <col min="1285" max="1285" width="16.28515625" style="16" customWidth="1"/>
    <col min="1286" max="1286" width="12.5703125" style="16" customWidth="1"/>
    <col min="1287" max="1536" width="9.140625" style="16"/>
    <col min="1537" max="1537" width="19.7109375" style="16" customWidth="1"/>
    <col min="1538" max="1538" width="12.5703125" style="16" customWidth="1"/>
    <col min="1539" max="1539" width="18" style="16" customWidth="1"/>
    <col min="1540" max="1540" width="14.85546875" style="16" customWidth="1"/>
    <col min="1541" max="1541" width="16.28515625" style="16" customWidth="1"/>
    <col min="1542" max="1542" width="12.5703125" style="16" customWidth="1"/>
    <col min="1543" max="1792" width="9.140625" style="16"/>
    <col min="1793" max="1793" width="19.7109375" style="16" customWidth="1"/>
    <col min="1794" max="1794" width="12.5703125" style="16" customWidth="1"/>
    <col min="1795" max="1795" width="18" style="16" customWidth="1"/>
    <col min="1796" max="1796" width="14.85546875" style="16" customWidth="1"/>
    <col min="1797" max="1797" width="16.28515625" style="16" customWidth="1"/>
    <col min="1798" max="1798" width="12.5703125" style="16" customWidth="1"/>
    <col min="1799" max="2048" width="9.140625" style="16"/>
    <col min="2049" max="2049" width="19.7109375" style="16" customWidth="1"/>
    <col min="2050" max="2050" width="12.5703125" style="16" customWidth="1"/>
    <col min="2051" max="2051" width="18" style="16" customWidth="1"/>
    <col min="2052" max="2052" width="14.85546875" style="16" customWidth="1"/>
    <col min="2053" max="2053" width="16.28515625" style="16" customWidth="1"/>
    <col min="2054" max="2054" width="12.5703125" style="16" customWidth="1"/>
    <col min="2055" max="2304" width="9.140625" style="16"/>
    <col min="2305" max="2305" width="19.7109375" style="16" customWidth="1"/>
    <col min="2306" max="2306" width="12.5703125" style="16" customWidth="1"/>
    <col min="2307" max="2307" width="18" style="16" customWidth="1"/>
    <col min="2308" max="2308" width="14.85546875" style="16" customWidth="1"/>
    <col min="2309" max="2309" width="16.28515625" style="16" customWidth="1"/>
    <col min="2310" max="2310" width="12.5703125" style="16" customWidth="1"/>
    <col min="2311" max="2560" width="9.140625" style="16"/>
    <col min="2561" max="2561" width="19.7109375" style="16" customWidth="1"/>
    <col min="2562" max="2562" width="12.5703125" style="16" customWidth="1"/>
    <col min="2563" max="2563" width="18" style="16" customWidth="1"/>
    <col min="2564" max="2564" width="14.85546875" style="16" customWidth="1"/>
    <col min="2565" max="2565" width="16.28515625" style="16" customWidth="1"/>
    <col min="2566" max="2566" width="12.5703125" style="16" customWidth="1"/>
    <col min="2567" max="2816" width="9.140625" style="16"/>
    <col min="2817" max="2817" width="19.7109375" style="16" customWidth="1"/>
    <col min="2818" max="2818" width="12.5703125" style="16" customWidth="1"/>
    <col min="2819" max="2819" width="18" style="16" customWidth="1"/>
    <col min="2820" max="2820" width="14.85546875" style="16" customWidth="1"/>
    <col min="2821" max="2821" width="16.28515625" style="16" customWidth="1"/>
    <col min="2822" max="2822" width="12.5703125" style="16" customWidth="1"/>
    <col min="2823" max="3072" width="9.140625" style="16"/>
    <col min="3073" max="3073" width="19.7109375" style="16" customWidth="1"/>
    <col min="3074" max="3074" width="12.5703125" style="16" customWidth="1"/>
    <col min="3075" max="3075" width="18" style="16" customWidth="1"/>
    <col min="3076" max="3076" width="14.85546875" style="16" customWidth="1"/>
    <col min="3077" max="3077" width="16.28515625" style="16" customWidth="1"/>
    <col min="3078" max="3078" width="12.5703125" style="16" customWidth="1"/>
    <col min="3079" max="3328" width="9.140625" style="16"/>
    <col min="3329" max="3329" width="19.7109375" style="16" customWidth="1"/>
    <col min="3330" max="3330" width="12.5703125" style="16" customWidth="1"/>
    <col min="3331" max="3331" width="18" style="16" customWidth="1"/>
    <col min="3332" max="3332" width="14.85546875" style="16" customWidth="1"/>
    <col min="3333" max="3333" width="16.28515625" style="16" customWidth="1"/>
    <col min="3334" max="3334" width="12.5703125" style="16" customWidth="1"/>
    <col min="3335" max="3584" width="9.140625" style="16"/>
    <col min="3585" max="3585" width="19.7109375" style="16" customWidth="1"/>
    <col min="3586" max="3586" width="12.5703125" style="16" customWidth="1"/>
    <col min="3587" max="3587" width="18" style="16" customWidth="1"/>
    <col min="3588" max="3588" width="14.85546875" style="16" customWidth="1"/>
    <col min="3589" max="3589" width="16.28515625" style="16" customWidth="1"/>
    <col min="3590" max="3590" width="12.5703125" style="16" customWidth="1"/>
    <col min="3591" max="3840" width="9.140625" style="16"/>
    <col min="3841" max="3841" width="19.7109375" style="16" customWidth="1"/>
    <col min="3842" max="3842" width="12.5703125" style="16" customWidth="1"/>
    <col min="3843" max="3843" width="18" style="16" customWidth="1"/>
    <col min="3844" max="3844" width="14.85546875" style="16" customWidth="1"/>
    <col min="3845" max="3845" width="16.28515625" style="16" customWidth="1"/>
    <col min="3846" max="3846" width="12.5703125" style="16" customWidth="1"/>
    <col min="3847" max="4096" width="9.140625" style="16"/>
    <col min="4097" max="4097" width="19.7109375" style="16" customWidth="1"/>
    <col min="4098" max="4098" width="12.5703125" style="16" customWidth="1"/>
    <col min="4099" max="4099" width="18" style="16" customWidth="1"/>
    <col min="4100" max="4100" width="14.85546875" style="16" customWidth="1"/>
    <col min="4101" max="4101" width="16.28515625" style="16" customWidth="1"/>
    <col min="4102" max="4102" width="12.5703125" style="16" customWidth="1"/>
    <col min="4103" max="4352" width="9.140625" style="16"/>
    <col min="4353" max="4353" width="19.7109375" style="16" customWidth="1"/>
    <col min="4354" max="4354" width="12.5703125" style="16" customWidth="1"/>
    <col min="4355" max="4355" width="18" style="16" customWidth="1"/>
    <col min="4356" max="4356" width="14.85546875" style="16" customWidth="1"/>
    <col min="4357" max="4357" width="16.28515625" style="16" customWidth="1"/>
    <col min="4358" max="4358" width="12.5703125" style="16" customWidth="1"/>
    <col min="4359" max="4608" width="9.140625" style="16"/>
    <col min="4609" max="4609" width="19.7109375" style="16" customWidth="1"/>
    <col min="4610" max="4610" width="12.5703125" style="16" customWidth="1"/>
    <col min="4611" max="4611" width="18" style="16" customWidth="1"/>
    <col min="4612" max="4612" width="14.85546875" style="16" customWidth="1"/>
    <col min="4613" max="4613" width="16.28515625" style="16" customWidth="1"/>
    <col min="4614" max="4614" width="12.5703125" style="16" customWidth="1"/>
    <col min="4615" max="4864" width="9.140625" style="16"/>
    <col min="4865" max="4865" width="19.7109375" style="16" customWidth="1"/>
    <col min="4866" max="4866" width="12.5703125" style="16" customWidth="1"/>
    <col min="4867" max="4867" width="18" style="16" customWidth="1"/>
    <col min="4868" max="4868" width="14.85546875" style="16" customWidth="1"/>
    <col min="4869" max="4869" width="16.28515625" style="16" customWidth="1"/>
    <col min="4870" max="4870" width="12.5703125" style="16" customWidth="1"/>
    <col min="4871" max="5120" width="9.140625" style="16"/>
    <col min="5121" max="5121" width="19.7109375" style="16" customWidth="1"/>
    <col min="5122" max="5122" width="12.5703125" style="16" customWidth="1"/>
    <col min="5123" max="5123" width="18" style="16" customWidth="1"/>
    <col min="5124" max="5124" width="14.85546875" style="16" customWidth="1"/>
    <col min="5125" max="5125" width="16.28515625" style="16" customWidth="1"/>
    <col min="5126" max="5126" width="12.5703125" style="16" customWidth="1"/>
    <col min="5127" max="5376" width="9.140625" style="16"/>
    <col min="5377" max="5377" width="19.7109375" style="16" customWidth="1"/>
    <col min="5378" max="5378" width="12.5703125" style="16" customWidth="1"/>
    <col min="5379" max="5379" width="18" style="16" customWidth="1"/>
    <col min="5380" max="5380" width="14.85546875" style="16" customWidth="1"/>
    <col min="5381" max="5381" width="16.28515625" style="16" customWidth="1"/>
    <col min="5382" max="5382" width="12.5703125" style="16" customWidth="1"/>
    <col min="5383" max="5632" width="9.140625" style="16"/>
    <col min="5633" max="5633" width="19.7109375" style="16" customWidth="1"/>
    <col min="5634" max="5634" width="12.5703125" style="16" customWidth="1"/>
    <col min="5635" max="5635" width="18" style="16" customWidth="1"/>
    <col min="5636" max="5636" width="14.85546875" style="16" customWidth="1"/>
    <col min="5637" max="5637" width="16.28515625" style="16" customWidth="1"/>
    <col min="5638" max="5638" width="12.5703125" style="16" customWidth="1"/>
    <col min="5639" max="5888" width="9.140625" style="16"/>
    <col min="5889" max="5889" width="19.7109375" style="16" customWidth="1"/>
    <col min="5890" max="5890" width="12.5703125" style="16" customWidth="1"/>
    <col min="5891" max="5891" width="18" style="16" customWidth="1"/>
    <col min="5892" max="5892" width="14.85546875" style="16" customWidth="1"/>
    <col min="5893" max="5893" width="16.28515625" style="16" customWidth="1"/>
    <col min="5894" max="5894" width="12.5703125" style="16" customWidth="1"/>
    <col min="5895" max="6144" width="9.140625" style="16"/>
    <col min="6145" max="6145" width="19.7109375" style="16" customWidth="1"/>
    <col min="6146" max="6146" width="12.5703125" style="16" customWidth="1"/>
    <col min="6147" max="6147" width="18" style="16" customWidth="1"/>
    <col min="6148" max="6148" width="14.85546875" style="16" customWidth="1"/>
    <col min="6149" max="6149" width="16.28515625" style="16" customWidth="1"/>
    <col min="6150" max="6150" width="12.5703125" style="16" customWidth="1"/>
    <col min="6151" max="6400" width="9.140625" style="16"/>
    <col min="6401" max="6401" width="19.7109375" style="16" customWidth="1"/>
    <col min="6402" max="6402" width="12.5703125" style="16" customWidth="1"/>
    <col min="6403" max="6403" width="18" style="16" customWidth="1"/>
    <col min="6404" max="6404" width="14.85546875" style="16" customWidth="1"/>
    <col min="6405" max="6405" width="16.28515625" style="16" customWidth="1"/>
    <col min="6406" max="6406" width="12.5703125" style="16" customWidth="1"/>
    <col min="6407" max="6656" width="9.140625" style="16"/>
    <col min="6657" max="6657" width="19.7109375" style="16" customWidth="1"/>
    <col min="6658" max="6658" width="12.5703125" style="16" customWidth="1"/>
    <col min="6659" max="6659" width="18" style="16" customWidth="1"/>
    <col min="6660" max="6660" width="14.85546875" style="16" customWidth="1"/>
    <col min="6661" max="6661" width="16.28515625" style="16" customWidth="1"/>
    <col min="6662" max="6662" width="12.5703125" style="16" customWidth="1"/>
    <col min="6663" max="6912" width="9.140625" style="16"/>
    <col min="6913" max="6913" width="19.7109375" style="16" customWidth="1"/>
    <col min="6914" max="6914" width="12.5703125" style="16" customWidth="1"/>
    <col min="6915" max="6915" width="18" style="16" customWidth="1"/>
    <col min="6916" max="6916" width="14.85546875" style="16" customWidth="1"/>
    <col min="6917" max="6917" width="16.28515625" style="16" customWidth="1"/>
    <col min="6918" max="6918" width="12.5703125" style="16" customWidth="1"/>
    <col min="6919" max="7168" width="9.140625" style="16"/>
    <col min="7169" max="7169" width="19.7109375" style="16" customWidth="1"/>
    <col min="7170" max="7170" width="12.5703125" style="16" customWidth="1"/>
    <col min="7171" max="7171" width="18" style="16" customWidth="1"/>
    <col min="7172" max="7172" width="14.85546875" style="16" customWidth="1"/>
    <col min="7173" max="7173" width="16.28515625" style="16" customWidth="1"/>
    <col min="7174" max="7174" width="12.5703125" style="16" customWidth="1"/>
    <col min="7175" max="7424" width="9.140625" style="16"/>
    <col min="7425" max="7425" width="19.7109375" style="16" customWidth="1"/>
    <col min="7426" max="7426" width="12.5703125" style="16" customWidth="1"/>
    <col min="7427" max="7427" width="18" style="16" customWidth="1"/>
    <col min="7428" max="7428" width="14.85546875" style="16" customWidth="1"/>
    <col min="7429" max="7429" width="16.28515625" style="16" customWidth="1"/>
    <col min="7430" max="7430" width="12.5703125" style="16" customWidth="1"/>
    <col min="7431" max="7680" width="9.140625" style="16"/>
    <col min="7681" max="7681" width="19.7109375" style="16" customWidth="1"/>
    <col min="7682" max="7682" width="12.5703125" style="16" customWidth="1"/>
    <col min="7683" max="7683" width="18" style="16" customWidth="1"/>
    <col min="7684" max="7684" width="14.85546875" style="16" customWidth="1"/>
    <col min="7685" max="7685" width="16.28515625" style="16" customWidth="1"/>
    <col min="7686" max="7686" width="12.5703125" style="16" customWidth="1"/>
    <col min="7687" max="7936" width="9.140625" style="16"/>
    <col min="7937" max="7937" width="19.7109375" style="16" customWidth="1"/>
    <col min="7938" max="7938" width="12.5703125" style="16" customWidth="1"/>
    <col min="7939" max="7939" width="18" style="16" customWidth="1"/>
    <col min="7940" max="7940" width="14.85546875" style="16" customWidth="1"/>
    <col min="7941" max="7941" width="16.28515625" style="16" customWidth="1"/>
    <col min="7942" max="7942" width="12.5703125" style="16" customWidth="1"/>
    <col min="7943" max="8192" width="9.140625" style="16"/>
    <col min="8193" max="8193" width="19.7109375" style="16" customWidth="1"/>
    <col min="8194" max="8194" width="12.5703125" style="16" customWidth="1"/>
    <col min="8195" max="8195" width="18" style="16" customWidth="1"/>
    <col min="8196" max="8196" width="14.85546875" style="16" customWidth="1"/>
    <col min="8197" max="8197" width="16.28515625" style="16" customWidth="1"/>
    <col min="8198" max="8198" width="12.5703125" style="16" customWidth="1"/>
    <col min="8199" max="8448" width="9.140625" style="16"/>
    <col min="8449" max="8449" width="19.7109375" style="16" customWidth="1"/>
    <col min="8450" max="8450" width="12.5703125" style="16" customWidth="1"/>
    <col min="8451" max="8451" width="18" style="16" customWidth="1"/>
    <col min="8452" max="8452" width="14.85546875" style="16" customWidth="1"/>
    <col min="8453" max="8453" width="16.28515625" style="16" customWidth="1"/>
    <col min="8454" max="8454" width="12.5703125" style="16" customWidth="1"/>
    <col min="8455" max="8704" width="9.140625" style="16"/>
    <col min="8705" max="8705" width="19.7109375" style="16" customWidth="1"/>
    <col min="8706" max="8706" width="12.5703125" style="16" customWidth="1"/>
    <col min="8707" max="8707" width="18" style="16" customWidth="1"/>
    <col min="8708" max="8708" width="14.85546875" style="16" customWidth="1"/>
    <col min="8709" max="8709" width="16.28515625" style="16" customWidth="1"/>
    <col min="8710" max="8710" width="12.5703125" style="16" customWidth="1"/>
    <col min="8711" max="8960" width="9.140625" style="16"/>
    <col min="8961" max="8961" width="19.7109375" style="16" customWidth="1"/>
    <col min="8962" max="8962" width="12.5703125" style="16" customWidth="1"/>
    <col min="8963" max="8963" width="18" style="16" customWidth="1"/>
    <col min="8964" max="8964" width="14.85546875" style="16" customWidth="1"/>
    <col min="8965" max="8965" width="16.28515625" style="16" customWidth="1"/>
    <col min="8966" max="8966" width="12.5703125" style="16" customWidth="1"/>
    <col min="8967" max="9216" width="9.140625" style="16"/>
    <col min="9217" max="9217" width="19.7109375" style="16" customWidth="1"/>
    <col min="9218" max="9218" width="12.5703125" style="16" customWidth="1"/>
    <col min="9219" max="9219" width="18" style="16" customWidth="1"/>
    <col min="9220" max="9220" width="14.85546875" style="16" customWidth="1"/>
    <col min="9221" max="9221" width="16.28515625" style="16" customWidth="1"/>
    <col min="9222" max="9222" width="12.5703125" style="16" customWidth="1"/>
    <col min="9223" max="9472" width="9.140625" style="16"/>
    <col min="9473" max="9473" width="19.7109375" style="16" customWidth="1"/>
    <col min="9474" max="9474" width="12.5703125" style="16" customWidth="1"/>
    <col min="9475" max="9475" width="18" style="16" customWidth="1"/>
    <col min="9476" max="9476" width="14.85546875" style="16" customWidth="1"/>
    <col min="9477" max="9477" width="16.28515625" style="16" customWidth="1"/>
    <col min="9478" max="9478" width="12.5703125" style="16" customWidth="1"/>
    <col min="9479" max="9728" width="9.140625" style="16"/>
    <col min="9729" max="9729" width="19.7109375" style="16" customWidth="1"/>
    <col min="9730" max="9730" width="12.5703125" style="16" customWidth="1"/>
    <col min="9731" max="9731" width="18" style="16" customWidth="1"/>
    <col min="9732" max="9732" width="14.85546875" style="16" customWidth="1"/>
    <col min="9733" max="9733" width="16.28515625" style="16" customWidth="1"/>
    <col min="9734" max="9734" width="12.5703125" style="16" customWidth="1"/>
    <col min="9735" max="9984" width="9.140625" style="16"/>
    <col min="9985" max="9985" width="19.7109375" style="16" customWidth="1"/>
    <col min="9986" max="9986" width="12.5703125" style="16" customWidth="1"/>
    <col min="9987" max="9987" width="18" style="16" customWidth="1"/>
    <col min="9988" max="9988" width="14.85546875" style="16" customWidth="1"/>
    <col min="9989" max="9989" width="16.28515625" style="16" customWidth="1"/>
    <col min="9990" max="9990" width="12.5703125" style="16" customWidth="1"/>
    <col min="9991" max="10240" width="9.140625" style="16"/>
    <col min="10241" max="10241" width="19.7109375" style="16" customWidth="1"/>
    <col min="10242" max="10242" width="12.5703125" style="16" customWidth="1"/>
    <col min="10243" max="10243" width="18" style="16" customWidth="1"/>
    <col min="10244" max="10244" width="14.85546875" style="16" customWidth="1"/>
    <col min="10245" max="10245" width="16.28515625" style="16" customWidth="1"/>
    <col min="10246" max="10246" width="12.5703125" style="16" customWidth="1"/>
    <col min="10247" max="10496" width="9.140625" style="16"/>
    <col min="10497" max="10497" width="19.7109375" style="16" customWidth="1"/>
    <col min="10498" max="10498" width="12.5703125" style="16" customWidth="1"/>
    <col min="10499" max="10499" width="18" style="16" customWidth="1"/>
    <col min="10500" max="10500" width="14.85546875" style="16" customWidth="1"/>
    <col min="10501" max="10501" width="16.28515625" style="16" customWidth="1"/>
    <col min="10502" max="10502" width="12.5703125" style="16" customWidth="1"/>
    <col min="10503" max="10752" width="9.140625" style="16"/>
    <col min="10753" max="10753" width="19.7109375" style="16" customWidth="1"/>
    <col min="10754" max="10754" width="12.5703125" style="16" customWidth="1"/>
    <col min="10755" max="10755" width="18" style="16" customWidth="1"/>
    <col min="10756" max="10756" width="14.85546875" style="16" customWidth="1"/>
    <col min="10757" max="10757" width="16.28515625" style="16" customWidth="1"/>
    <col min="10758" max="10758" width="12.5703125" style="16" customWidth="1"/>
    <col min="10759" max="11008" width="9.140625" style="16"/>
    <col min="11009" max="11009" width="19.7109375" style="16" customWidth="1"/>
    <col min="11010" max="11010" width="12.5703125" style="16" customWidth="1"/>
    <col min="11011" max="11011" width="18" style="16" customWidth="1"/>
    <col min="11012" max="11012" width="14.85546875" style="16" customWidth="1"/>
    <col min="11013" max="11013" width="16.28515625" style="16" customWidth="1"/>
    <col min="11014" max="11014" width="12.5703125" style="16" customWidth="1"/>
    <col min="11015" max="11264" width="9.140625" style="16"/>
    <col min="11265" max="11265" width="19.7109375" style="16" customWidth="1"/>
    <col min="11266" max="11266" width="12.5703125" style="16" customWidth="1"/>
    <col min="11267" max="11267" width="18" style="16" customWidth="1"/>
    <col min="11268" max="11268" width="14.85546875" style="16" customWidth="1"/>
    <col min="11269" max="11269" width="16.28515625" style="16" customWidth="1"/>
    <col min="11270" max="11270" width="12.5703125" style="16" customWidth="1"/>
    <col min="11271" max="11520" width="9.140625" style="16"/>
    <col min="11521" max="11521" width="19.7109375" style="16" customWidth="1"/>
    <col min="11522" max="11522" width="12.5703125" style="16" customWidth="1"/>
    <col min="11523" max="11523" width="18" style="16" customWidth="1"/>
    <col min="11524" max="11524" width="14.85546875" style="16" customWidth="1"/>
    <col min="11525" max="11525" width="16.28515625" style="16" customWidth="1"/>
    <col min="11526" max="11526" width="12.5703125" style="16" customWidth="1"/>
    <col min="11527" max="11776" width="9.140625" style="16"/>
    <col min="11777" max="11777" width="19.7109375" style="16" customWidth="1"/>
    <col min="11778" max="11778" width="12.5703125" style="16" customWidth="1"/>
    <col min="11779" max="11779" width="18" style="16" customWidth="1"/>
    <col min="11780" max="11780" width="14.85546875" style="16" customWidth="1"/>
    <col min="11781" max="11781" width="16.28515625" style="16" customWidth="1"/>
    <col min="11782" max="11782" width="12.5703125" style="16" customWidth="1"/>
    <col min="11783" max="12032" width="9.140625" style="16"/>
    <col min="12033" max="12033" width="19.7109375" style="16" customWidth="1"/>
    <col min="12034" max="12034" width="12.5703125" style="16" customWidth="1"/>
    <col min="12035" max="12035" width="18" style="16" customWidth="1"/>
    <col min="12036" max="12036" width="14.85546875" style="16" customWidth="1"/>
    <col min="12037" max="12037" width="16.28515625" style="16" customWidth="1"/>
    <col min="12038" max="12038" width="12.5703125" style="16" customWidth="1"/>
    <col min="12039" max="12288" width="9.140625" style="16"/>
    <col min="12289" max="12289" width="19.7109375" style="16" customWidth="1"/>
    <col min="12290" max="12290" width="12.5703125" style="16" customWidth="1"/>
    <col min="12291" max="12291" width="18" style="16" customWidth="1"/>
    <col min="12292" max="12292" width="14.85546875" style="16" customWidth="1"/>
    <col min="12293" max="12293" width="16.28515625" style="16" customWidth="1"/>
    <col min="12294" max="12294" width="12.5703125" style="16" customWidth="1"/>
    <col min="12295" max="12544" width="9.140625" style="16"/>
    <col min="12545" max="12545" width="19.7109375" style="16" customWidth="1"/>
    <col min="12546" max="12546" width="12.5703125" style="16" customWidth="1"/>
    <col min="12547" max="12547" width="18" style="16" customWidth="1"/>
    <col min="12548" max="12548" width="14.85546875" style="16" customWidth="1"/>
    <col min="12549" max="12549" width="16.28515625" style="16" customWidth="1"/>
    <col min="12550" max="12550" width="12.5703125" style="16" customWidth="1"/>
    <col min="12551" max="12800" width="9.140625" style="16"/>
    <col min="12801" max="12801" width="19.7109375" style="16" customWidth="1"/>
    <col min="12802" max="12802" width="12.5703125" style="16" customWidth="1"/>
    <col min="12803" max="12803" width="18" style="16" customWidth="1"/>
    <col min="12804" max="12804" width="14.85546875" style="16" customWidth="1"/>
    <col min="12805" max="12805" width="16.28515625" style="16" customWidth="1"/>
    <col min="12806" max="12806" width="12.5703125" style="16" customWidth="1"/>
    <col min="12807" max="13056" width="9.140625" style="16"/>
    <col min="13057" max="13057" width="19.7109375" style="16" customWidth="1"/>
    <col min="13058" max="13058" width="12.5703125" style="16" customWidth="1"/>
    <col min="13059" max="13059" width="18" style="16" customWidth="1"/>
    <col min="13060" max="13060" width="14.85546875" style="16" customWidth="1"/>
    <col min="13061" max="13061" width="16.28515625" style="16" customWidth="1"/>
    <col min="13062" max="13062" width="12.5703125" style="16" customWidth="1"/>
    <col min="13063" max="13312" width="9.140625" style="16"/>
    <col min="13313" max="13313" width="19.7109375" style="16" customWidth="1"/>
    <col min="13314" max="13314" width="12.5703125" style="16" customWidth="1"/>
    <col min="13315" max="13315" width="18" style="16" customWidth="1"/>
    <col min="13316" max="13316" width="14.85546875" style="16" customWidth="1"/>
    <col min="13317" max="13317" width="16.28515625" style="16" customWidth="1"/>
    <col min="13318" max="13318" width="12.5703125" style="16" customWidth="1"/>
    <col min="13319" max="13568" width="9.140625" style="16"/>
    <col min="13569" max="13569" width="19.7109375" style="16" customWidth="1"/>
    <col min="13570" max="13570" width="12.5703125" style="16" customWidth="1"/>
    <col min="13571" max="13571" width="18" style="16" customWidth="1"/>
    <col min="13572" max="13572" width="14.85546875" style="16" customWidth="1"/>
    <col min="13573" max="13573" width="16.28515625" style="16" customWidth="1"/>
    <col min="13574" max="13574" width="12.5703125" style="16" customWidth="1"/>
    <col min="13575" max="13824" width="9.140625" style="16"/>
    <col min="13825" max="13825" width="19.7109375" style="16" customWidth="1"/>
    <col min="13826" max="13826" width="12.5703125" style="16" customWidth="1"/>
    <col min="13827" max="13827" width="18" style="16" customWidth="1"/>
    <col min="13828" max="13828" width="14.85546875" style="16" customWidth="1"/>
    <col min="13829" max="13829" width="16.28515625" style="16" customWidth="1"/>
    <col min="13830" max="13830" width="12.5703125" style="16" customWidth="1"/>
    <col min="13831" max="14080" width="9.140625" style="16"/>
    <col min="14081" max="14081" width="19.7109375" style="16" customWidth="1"/>
    <col min="14082" max="14082" width="12.5703125" style="16" customWidth="1"/>
    <col min="14083" max="14083" width="18" style="16" customWidth="1"/>
    <col min="14084" max="14084" width="14.85546875" style="16" customWidth="1"/>
    <col min="14085" max="14085" width="16.28515625" style="16" customWidth="1"/>
    <col min="14086" max="14086" width="12.5703125" style="16" customWidth="1"/>
    <col min="14087" max="14336" width="9.140625" style="16"/>
    <col min="14337" max="14337" width="19.7109375" style="16" customWidth="1"/>
    <col min="14338" max="14338" width="12.5703125" style="16" customWidth="1"/>
    <col min="14339" max="14339" width="18" style="16" customWidth="1"/>
    <col min="14340" max="14340" width="14.85546875" style="16" customWidth="1"/>
    <col min="14341" max="14341" width="16.28515625" style="16" customWidth="1"/>
    <col min="14342" max="14342" width="12.5703125" style="16" customWidth="1"/>
    <col min="14343" max="14592" width="9.140625" style="16"/>
    <col min="14593" max="14593" width="19.7109375" style="16" customWidth="1"/>
    <col min="14594" max="14594" width="12.5703125" style="16" customWidth="1"/>
    <col min="14595" max="14595" width="18" style="16" customWidth="1"/>
    <col min="14596" max="14596" width="14.85546875" style="16" customWidth="1"/>
    <col min="14597" max="14597" width="16.28515625" style="16" customWidth="1"/>
    <col min="14598" max="14598" width="12.5703125" style="16" customWidth="1"/>
    <col min="14599" max="14848" width="9.140625" style="16"/>
    <col min="14849" max="14849" width="19.7109375" style="16" customWidth="1"/>
    <col min="14850" max="14850" width="12.5703125" style="16" customWidth="1"/>
    <col min="14851" max="14851" width="18" style="16" customWidth="1"/>
    <col min="14852" max="14852" width="14.85546875" style="16" customWidth="1"/>
    <col min="14853" max="14853" width="16.28515625" style="16" customWidth="1"/>
    <col min="14854" max="14854" width="12.5703125" style="16" customWidth="1"/>
    <col min="14855" max="15104" width="9.140625" style="16"/>
    <col min="15105" max="15105" width="19.7109375" style="16" customWidth="1"/>
    <col min="15106" max="15106" width="12.5703125" style="16" customWidth="1"/>
    <col min="15107" max="15107" width="18" style="16" customWidth="1"/>
    <col min="15108" max="15108" width="14.85546875" style="16" customWidth="1"/>
    <col min="15109" max="15109" width="16.28515625" style="16" customWidth="1"/>
    <col min="15110" max="15110" width="12.5703125" style="16" customWidth="1"/>
    <col min="15111" max="15360" width="9.140625" style="16"/>
    <col min="15361" max="15361" width="19.7109375" style="16" customWidth="1"/>
    <col min="15362" max="15362" width="12.5703125" style="16" customWidth="1"/>
    <col min="15363" max="15363" width="18" style="16" customWidth="1"/>
    <col min="15364" max="15364" width="14.85546875" style="16" customWidth="1"/>
    <col min="15365" max="15365" width="16.28515625" style="16" customWidth="1"/>
    <col min="15366" max="15366" width="12.5703125" style="16" customWidth="1"/>
    <col min="15367" max="15616" width="9.140625" style="16"/>
    <col min="15617" max="15617" width="19.7109375" style="16" customWidth="1"/>
    <col min="15618" max="15618" width="12.5703125" style="16" customWidth="1"/>
    <col min="15619" max="15619" width="18" style="16" customWidth="1"/>
    <col min="15620" max="15620" width="14.85546875" style="16" customWidth="1"/>
    <col min="15621" max="15621" width="16.28515625" style="16" customWidth="1"/>
    <col min="15622" max="15622" width="12.5703125" style="16" customWidth="1"/>
    <col min="15623" max="15872" width="9.140625" style="16"/>
    <col min="15873" max="15873" width="19.7109375" style="16" customWidth="1"/>
    <col min="15874" max="15874" width="12.5703125" style="16" customWidth="1"/>
    <col min="15875" max="15875" width="18" style="16" customWidth="1"/>
    <col min="15876" max="15876" width="14.85546875" style="16" customWidth="1"/>
    <col min="15877" max="15877" width="16.28515625" style="16" customWidth="1"/>
    <col min="15878" max="15878" width="12.5703125" style="16" customWidth="1"/>
    <col min="15879" max="16128" width="9.140625" style="16"/>
    <col min="16129" max="16129" width="19.7109375" style="16" customWidth="1"/>
    <col min="16130" max="16130" width="12.5703125" style="16" customWidth="1"/>
    <col min="16131" max="16131" width="18" style="16" customWidth="1"/>
    <col min="16132" max="16132" width="14.85546875" style="16" customWidth="1"/>
    <col min="16133" max="16133" width="16.28515625" style="16" customWidth="1"/>
    <col min="16134" max="16134" width="12.5703125" style="16" customWidth="1"/>
    <col min="16135" max="16384" width="9.140625" style="16"/>
  </cols>
  <sheetData>
    <row r="1" spans="1:6" ht="51" x14ac:dyDescent="0.25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 spans="1:6" x14ac:dyDescent="0.25">
      <c r="A2" s="16" t="str">
        <f>'[1]V(MS)-113_1'!F$5</f>
        <v>OS Česká Lípa</v>
      </c>
      <c r="B2" s="16">
        <f>'[2]V(MS)-113_1'!$H$14</f>
        <v>138</v>
      </c>
      <c r="C2" s="16">
        <f>'[2]V(MS)-113_1'!$H$19</f>
        <v>13</v>
      </c>
      <c r="D2" s="16">
        <f t="shared" ref="D2:D35" si="0">B2-C2</f>
        <v>125</v>
      </c>
      <c r="E2" s="16">
        <f>'[2]V(MS)-113_1'!$I$17</f>
        <v>47</v>
      </c>
      <c r="F2" s="13">
        <f t="shared" ref="F2:F35" si="1">E2/D2</f>
        <v>0.376</v>
      </c>
    </row>
    <row r="3" spans="1:6" x14ac:dyDescent="0.25">
      <c r="A3" s="16" t="str">
        <f>'[2]V(MS)-113_2'!F$5</f>
        <v>OS Praha 6</v>
      </c>
      <c r="B3" s="16">
        <f>'[2]V(MS)-113_2'!$H$14</f>
        <v>109</v>
      </c>
      <c r="C3" s="16">
        <f>'[2]V(MS)-113_2'!$H$19</f>
        <v>3</v>
      </c>
      <c r="D3" s="16">
        <f t="shared" si="0"/>
        <v>106</v>
      </c>
      <c r="E3" s="16">
        <f>'[2]V(MS)-113_2'!$I$17</f>
        <v>42</v>
      </c>
      <c r="F3" s="13">
        <f t="shared" si="1"/>
        <v>0.39622641509433965</v>
      </c>
    </row>
    <row r="4" spans="1:6" x14ac:dyDescent="0.25">
      <c r="A4" s="16" t="str">
        <f>'[2]V(MS)-113_3'!F$5</f>
        <v>OS Chomutov</v>
      </c>
      <c r="B4" s="16">
        <f>'[2]V(MS)-113_3'!$H$14</f>
        <v>92</v>
      </c>
      <c r="C4" s="16">
        <f>'[2]V(MS)-113_3'!$H$19</f>
        <v>2</v>
      </c>
      <c r="D4" s="16">
        <f t="shared" si="0"/>
        <v>90</v>
      </c>
      <c r="E4" s="16">
        <f>'[2]V(MS)-113_3'!$I$17</f>
        <v>30</v>
      </c>
      <c r="F4" s="13">
        <f t="shared" si="1"/>
        <v>0.33333333333333331</v>
      </c>
    </row>
    <row r="5" spans="1:6" x14ac:dyDescent="0.25">
      <c r="A5" s="16" t="str">
        <f>'[2]V(MS)-113_4'!F$5</f>
        <v>OS Trutnov</v>
      </c>
      <c r="B5" s="16">
        <f>'[2]V(MS)-113_4'!$H$14</f>
        <v>131</v>
      </c>
      <c r="C5" s="16">
        <f>'[2]V(MS)-113_4'!$H$19</f>
        <v>2</v>
      </c>
      <c r="D5" s="16">
        <f t="shared" si="0"/>
        <v>129</v>
      </c>
      <c r="E5" s="16">
        <f>'[2]V(MS)-113_4'!$I$17</f>
        <v>78</v>
      </c>
      <c r="F5" s="13">
        <f t="shared" si="1"/>
        <v>0.60465116279069764</v>
      </c>
    </row>
    <row r="6" spans="1:6" x14ac:dyDescent="0.25">
      <c r="A6" s="16" t="str">
        <f>'[2]V(MS)-113_5'!F$5</f>
        <v>OS Karlovy Vary</v>
      </c>
      <c r="B6" s="16">
        <f>'[2]V(MS)-113_5'!$H$14</f>
        <v>248</v>
      </c>
      <c r="C6" s="16">
        <f>'[2]V(MS)-113_5'!$H$19</f>
        <v>19</v>
      </c>
      <c r="D6" s="16">
        <f t="shared" si="0"/>
        <v>229</v>
      </c>
      <c r="E6" s="16">
        <f>'[2]V(MS)-113_5'!$I$17</f>
        <v>77</v>
      </c>
      <c r="F6" s="13">
        <f t="shared" si="1"/>
        <v>0.33624454148471616</v>
      </c>
    </row>
    <row r="7" spans="1:6" x14ac:dyDescent="0.25">
      <c r="A7" s="16" t="str">
        <f>'[2]V(MS)-113_6'!F$5</f>
        <v>OS Plzeň-město</v>
      </c>
      <c r="B7" s="16">
        <f>'[2]V(MS)-113_6'!$H$14</f>
        <v>182</v>
      </c>
      <c r="C7" s="16">
        <f>'[2]V(MS)-113_6'!$H$19</f>
        <v>18</v>
      </c>
      <c r="D7" s="16">
        <f t="shared" si="0"/>
        <v>164</v>
      </c>
      <c r="E7" s="16">
        <f>'[2]V(MS)-113_6'!$I$17</f>
        <v>40</v>
      </c>
      <c r="F7" s="13">
        <f t="shared" si="1"/>
        <v>0.24390243902439024</v>
      </c>
    </row>
    <row r="8" spans="1:6" x14ac:dyDescent="0.25">
      <c r="A8" s="16" t="str">
        <f>'[2]V(MS)-113_7'!F$5</f>
        <v>OS Sokolov</v>
      </c>
      <c r="B8" s="16">
        <f>'[2]V(MS)-113_7'!$H$14</f>
        <v>147</v>
      </c>
      <c r="C8" s="16">
        <f>'[2]V(MS)-113_7'!$H$19</f>
        <v>3</v>
      </c>
      <c r="D8" s="16">
        <f t="shared" si="0"/>
        <v>144</v>
      </c>
      <c r="E8" s="16">
        <f>'[2]V(MS)-113_7'!$I$17</f>
        <v>29</v>
      </c>
      <c r="F8" s="13">
        <f t="shared" si="1"/>
        <v>0.2013888888888889</v>
      </c>
    </row>
    <row r="9" spans="1:6" x14ac:dyDescent="0.25">
      <c r="A9" s="16" t="str">
        <f>'[2]V(MS)-113_8'!F$5</f>
        <v>OS Šumperk</v>
      </c>
      <c r="B9" s="16">
        <f>'[2]V(MS)-113_8'!$H$14</f>
        <v>33</v>
      </c>
      <c r="C9" s="16">
        <f>'[2]V(MS)-113_8'!$H$19</f>
        <v>2</v>
      </c>
      <c r="D9" s="16">
        <f t="shared" si="0"/>
        <v>31</v>
      </c>
      <c r="E9" s="16">
        <f>'[2]V(MS)-113_8'!$I$17</f>
        <v>15</v>
      </c>
      <c r="F9" s="13">
        <f t="shared" si="1"/>
        <v>0.4838709677419355</v>
      </c>
    </row>
    <row r="10" spans="1:6" x14ac:dyDescent="0.25">
      <c r="A10" s="16" t="str">
        <f>'[2]V(MS)-113_9'!F$5</f>
        <v>OS Kladno</v>
      </c>
      <c r="B10" s="16">
        <f>'[2]V(MS)-113_9'!$H$14</f>
        <v>130</v>
      </c>
      <c r="C10" s="16">
        <f>'[2]V(MS)-113_9'!$H$19</f>
        <v>0</v>
      </c>
      <c r="D10" s="16">
        <f t="shared" si="0"/>
        <v>130</v>
      </c>
      <c r="E10" s="16">
        <f>'[2]V(MS)-113_9'!$I$17</f>
        <v>17</v>
      </c>
      <c r="F10" s="13">
        <f t="shared" si="1"/>
        <v>0.13076923076923078</v>
      </c>
    </row>
    <row r="11" spans="1:6" x14ac:dyDescent="0.25">
      <c r="A11" s="16" t="str">
        <f>'[2]V(MS)-113_10'!F$5</f>
        <v>OS Nymburk</v>
      </c>
      <c r="B11" s="16">
        <f>'[2]V(MS)-113_10'!$H$14</f>
        <v>114</v>
      </c>
      <c r="C11" s="16">
        <f>'[2]V(MS)-113_10'!$H$19</f>
        <v>11</v>
      </c>
      <c r="D11" s="16">
        <f t="shared" si="0"/>
        <v>103</v>
      </c>
      <c r="E11" s="16">
        <f>'[2]V(MS)-113_10'!$I$17</f>
        <v>30</v>
      </c>
      <c r="F11" s="13">
        <f t="shared" si="1"/>
        <v>0.29126213592233008</v>
      </c>
    </row>
    <row r="12" spans="1:6" x14ac:dyDescent="0.25">
      <c r="A12" s="16" t="str">
        <f>'[2]V(MS)-113_11'!F$5</f>
        <v>OS Hradec Králové</v>
      </c>
      <c r="B12" s="16">
        <f>'[2]V(MS)-113_11'!$H$14</f>
        <v>62</v>
      </c>
      <c r="C12" s="16">
        <f>'[2]V(MS)-113_11'!$H$19</f>
        <v>0</v>
      </c>
      <c r="D12" s="16">
        <f t="shared" si="0"/>
        <v>62</v>
      </c>
      <c r="E12" s="16">
        <f>'[2]V(MS)-113_11'!$I$17</f>
        <v>44</v>
      </c>
      <c r="F12" s="13">
        <f t="shared" si="1"/>
        <v>0.70967741935483875</v>
      </c>
    </row>
    <row r="13" spans="1:6" x14ac:dyDescent="0.25">
      <c r="A13" s="16" t="str">
        <f>'[2]V(MS)-113_12'!F$5</f>
        <v>OS Jičín</v>
      </c>
      <c r="B13" s="16">
        <f>'[2]V(MS)-113_12'!$H$14</f>
        <v>51</v>
      </c>
      <c r="C13" s="16">
        <f>'[2]V(MS)-113_12'!$H$19</f>
        <v>1</v>
      </c>
      <c r="D13" s="16">
        <f t="shared" si="0"/>
        <v>50</v>
      </c>
      <c r="E13" s="16">
        <f>'[2]V(MS)-113_12'!$I$17</f>
        <v>6</v>
      </c>
      <c r="F13" s="13">
        <f t="shared" si="1"/>
        <v>0.12</v>
      </c>
    </row>
    <row r="14" spans="1:6" x14ac:dyDescent="0.25">
      <c r="A14" s="16" t="str">
        <f>'[2]V(MS)-113_13'!F$5</f>
        <v>OS Pardubice</v>
      </c>
      <c r="B14" s="16">
        <f>'[2]V(MS)-113_13'!$H$14</f>
        <v>120</v>
      </c>
      <c r="C14" s="16">
        <f>'[2]V(MS)-113_13'!$H$19</f>
        <v>2</v>
      </c>
      <c r="D14" s="16">
        <f t="shared" si="0"/>
        <v>118</v>
      </c>
      <c r="E14" s="16">
        <f>'[2]V(MS)-113_13'!$I$17</f>
        <v>44</v>
      </c>
      <c r="F14" s="13">
        <f t="shared" si="1"/>
        <v>0.3728813559322034</v>
      </c>
    </row>
    <row r="15" spans="1:6" x14ac:dyDescent="0.25">
      <c r="A15" s="16" t="str">
        <f>'[2]V(MS)-113_14'!F$5</f>
        <v>OS Příbram</v>
      </c>
      <c r="B15" s="16">
        <f>'[2]V(MS)-113_14'!$H$14</f>
        <v>78</v>
      </c>
      <c r="C15" s="16">
        <f>'[2]V(MS)-113_14'!$H$19</f>
        <v>3</v>
      </c>
      <c r="D15" s="16">
        <f t="shared" si="0"/>
        <v>75</v>
      </c>
      <c r="E15" s="16">
        <f>'[2]V(MS)-113_14'!$I$17</f>
        <v>19</v>
      </c>
      <c r="F15" s="13">
        <f t="shared" si="1"/>
        <v>0.25333333333333335</v>
      </c>
    </row>
    <row r="16" spans="1:6" x14ac:dyDescent="0.25">
      <c r="A16" s="16" t="str">
        <f>'[2]V(MS)-113_15'!F$5</f>
        <v>OS Praha-západ</v>
      </c>
      <c r="B16" s="16">
        <f>'[2]V(MS)-113_15'!$H$14</f>
        <v>20</v>
      </c>
      <c r="C16" s="16">
        <f>'[2]V(MS)-113_15'!$H$19</f>
        <v>1</v>
      </c>
      <c r="D16" s="16">
        <f t="shared" si="0"/>
        <v>19</v>
      </c>
      <c r="E16" s="16">
        <f>'[2]V(MS)-113_15'!$I$17</f>
        <v>6</v>
      </c>
      <c r="F16" s="13">
        <f t="shared" si="1"/>
        <v>0.31578947368421051</v>
      </c>
    </row>
    <row r="17" spans="1:6" x14ac:dyDescent="0.25">
      <c r="A17" s="16" t="str">
        <f>'[2]V(MS)-113_16'!F$5</f>
        <v>OS Rakovník</v>
      </c>
      <c r="B17" s="16">
        <f>'[2]V(MS)-113_16'!$H$14</f>
        <v>40</v>
      </c>
      <c r="C17" s="16">
        <f>'[2]V(MS)-113_16'!$H$19</f>
        <v>2</v>
      </c>
      <c r="D17" s="16">
        <f t="shared" si="0"/>
        <v>38</v>
      </c>
      <c r="E17" s="16">
        <f>'[2]V(MS)-113_16'!$I$17</f>
        <v>6</v>
      </c>
      <c r="F17" s="13">
        <f t="shared" si="1"/>
        <v>0.15789473684210525</v>
      </c>
    </row>
    <row r="18" spans="1:6" x14ac:dyDescent="0.25">
      <c r="A18" s="16" t="str">
        <f>'[2]V(MS)-113_17'!F$5</f>
        <v>OS Havlíčkův Brod</v>
      </c>
      <c r="B18" s="16">
        <f>'[2]V(MS)-113_17'!$H$14</f>
        <v>215</v>
      </c>
      <c r="C18" s="16">
        <f>'[2]V(MS)-113_17'!$H$19</f>
        <v>18</v>
      </c>
      <c r="D18" s="16">
        <f t="shared" si="0"/>
        <v>197</v>
      </c>
      <c r="E18" s="16">
        <f>'[2]V(MS)-113_17'!$I$17</f>
        <v>146</v>
      </c>
      <c r="F18" s="13">
        <f t="shared" si="1"/>
        <v>0.74111675126903553</v>
      </c>
    </row>
    <row r="19" spans="1:6" x14ac:dyDescent="0.25">
      <c r="A19" s="16" t="str">
        <f>'[2]V(MS)-113_18'!F$5</f>
        <v>OS Jablonec n. Nisou</v>
      </c>
      <c r="B19" s="16">
        <f>'[2]V(MS)-113_18'!$H$14</f>
        <v>69</v>
      </c>
      <c r="C19" s="16">
        <f>'[2]V(MS)-113_18'!$H$19</f>
        <v>8</v>
      </c>
      <c r="D19" s="16">
        <f t="shared" si="0"/>
        <v>61</v>
      </c>
      <c r="E19" s="16">
        <f>'[2]V(MS)-113_18'!$I$17</f>
        <v>20</v>
      </c>
      <c r="F19" s="13">
        <f t="shared" si="1"/>
        <v>0.32786885245901637</v>
      </c>
    </row>
    <row r="20" spans="1:6" x14ac:dyDescent="0.25">
      <c r="A20" s="16" t="str">
        <f>'[2]V(MS)-113_19'!F$5</f>
        <v>OS Liberec</v>
      </c>
      <c r="B20" s="16">
        <f>'[2]V(MS)-113_19'!$H$14</f>
        <v>52</v>
      </c>
      <c r="C20" s="16">
        <f>'[2]V(MS)-113_19'!$H$19</f>
        <v>1</v>
      </c>
      <c r="D20" s="16">
        <f t="shared" si="0"/>
        <v>51</v>
      </c>
      <c r="E20" s="16">
        <f>'[2]V(MS)-113_19'!$I$17</f>
        <v>22</v>
      </c>
      <c r="F20" s="13">
        <f t="shared" si="1"/>
        <v>0.43137254901960786</v>
      </c>
    </row>
    <row r="21" spans="1:6" x14ac:dyDescent="0.25">
      <c r="A21" s="16" t="str">
        <f>'[2]V(MS)-113_20'!F$5</f>
        <v>OS Karviná</v>
      </c>
      <c r="B21" s="16">
        <f>'[2]V(MS)-113_20'!$H$14</f>
        <v>33</v>
      </c>
      <c r="C21" s="16">
        <f>'[2]V(MS)-113_20'!$H$19</f>
        <v>4</v>
      </c>
      <c r="D21" s="16">
        <f t="shared" si="0"/>
        <v>29</v>
      </c>
      <c r="E21" s="16">
        <f>'[2]V(MS)-113_20'!$I$17</f>
        <v>22</v>
      </c>
      <c r="F21" s="13">
        <f t="shared" si="1"/>
        <v>0.75862068965517238</v>
      </c>
    </row>
    <row r="22" spans="1:6" x14ac:dyDescent="0.25">
      <c r="A22" s="16" t="str">
        <f>'[2]V(MS)-113_21'!F$5</f>
        <v>OS Olomouc</v>
      </c>
      <c r="B22" s="16">
        <f>'[2]V(MS)-113_21'!$H$14</f>
        <v>23</v>
      </c>
      <c r="C22" s="16">
        <f>'[2]V(MS)-113_21'!$H$19</f>
        <v>1</v>
      </c>
      <c r="D22" s="16">
        <f t="shared" si="0"/>
        <v>22</v>
      </c>
      <c r="E22" s="16">
        <f>'[2]V(MS)-113_21'!$I$17</f>
        <v>15</v>
      </c>
      <c r="F22" s="13">
        <f t="shared" si="1"/>
        <v>0.68181818181818177</v>
      </c>
    </row>
    <row r="23" spans="1:6" x14ac:dyDescent="0.25">
      <c r="A23" s="16" t="str">
        <f>'[2]V(MS)-113_22'!F$5</f>
        <v>OS Opava</v>
      </c>
      <c r="B23" s="16">
        <f>'[2]V(MS)-113_22'!$H$14</f>
        <v>45</v>
      </c>
      <c r="C23" s="16">
        <f>'[2]V(MS)-113_22'!$H$19</f>
        <v>2</v>
      </c>
      <c r="D23" s="16">
        <f t="shared" si="0"/>
        <v>43</v>
      </c>
      <c r="E23" s="16">
        <f>'[2]V(MS)-113_22'!$I$17</f>
        <v>27</v>
      </c>
      <c r="F23" s="13">
        <f t="shared" si="1"/>
        <v>0.62790697674418605</v>
      </c>
    </row>
    <row r="24" spans="1:6" x14ac:dyDescent="0.25">
      <c r="A24" s="16" t="str">
        <f>'[2]V(MS)-113_23'!F$5</f>
        <v>OS Ostrava</v>
      </c>
      <c r="B24" s="16">
        <f>'[2]V(MS)-113_23'!$H$14</f>
        <v>167</v>
      </c>
      <c r="C24" s="16">
        <f>'[2]V(MS)-113_23'!$H$19</f>
        <v>22</v>
      </c>
      <c r="D24" s="16">
        <f t="shared" si="0"/>
        <v>145</v>
      </c>
      <c r="E24" s="16">
        <f>'[2]V(MS)-113_23'!$I$17</f>
        <v>45</v>
      </c>
      <c r="F24" s="13">
        <f t="shared" si="1"/>
        <v>0.31034482758620691</v>
      </c>
    </row>
    <row r="25" spans="1:6" x14ac:dyDescent="0.25">
      <c r="A25" s="16" t="str">
        <f>'[2]V(MS)-113_24'!F$5</f>
        <v>OS Louny</v>
      </c>
      <c r="B25" s="16">
        <f>'[2]V(MS)-113_24'!$H$14</f>
        <v>113</v>
      </c>
      <c r="C25" s="16">
        <f>'[2]V(MS)-113_24'!$H$19</f>
        <v>8</v>
      </c>
      <c r="D25" s="16">
        <f t="shared" si="0"/>
        <v>105</v>
      </c>
      <c r="E25" s="16">
        <f>'[2]V(MS)-113_24'!$I$17</f>
        <v>47</v>
      </c>
      <c r="F25" s="13">
        <f t="shared" si="1"/>
        <v>0.44761904761904764</v>
      </c>
    </row>
    <row r="26" spans="1:6" x14ac:dyDescent="0.25">
      <c r="A26" s="16" t="str">
        <f>'[2]V(MS)-113_25'!F$5</f>
        <v>OS Litoměřice</v>
      </c>
      <c r="B26" s="16">
        <f>'[2]V(MS)-113_25'!$H$14</f>
        <v>35</v>
      </c>
      <c r="C26" s="16">
        <f>'[2]V(MS)-113_25'!$H$19</f>
        <v>1</v>
      </c>
      <c r="D26" s="16">
        <f t="shared" si="0"/>
        <v>34</v>
      </c>
      <c r="E26" s="16">
        <f>'[2]V(MS)-113_25'!$I$17</f>
        <v>15</v>
      </c>
      <c r="F26" s="13">
        <f t="shared" si="1"/>
        <v>0.44117647058823528</v>
      </c>
    </row>
    <row r="27" spans="1:6" x14ac:dyDescent="0.25">
      <c r="A27" s="16" t="str">
        <f>'[2]V(MS)-113_26'!F$5</f>
        <v>OS Most</v>
      </c>
      <c r="B27" s="16">
        <f>'[2]V(MS)-113_26'!$H$14</f>
        <v>157</v>
      </c>
      <c r="C27" s="16">
        <f>'[2]V(MS)-113_26'!$H$19</f>
        <v>9</v>
      </c>
      <c r="D27" s="16">
        <f t="shared" si="0"/>
        <v>148</v>
      </c>
      <c r="E27" s="16">
        <f>'[2]V(MS)-113_26'!$I$17</f>
        <v>57</v>
      </c>
      <c r="F27" s="13">
        <f t="shared" si="1"/>
        <v>0.38513513513513514</v>
      </c>
    </row>
    <row r="28" spans="1:6" x14ac:dyDescent="0.25">
      <c r="A28" s="16" t="str">
        <f>'[2]V(MS)-113_27'!F$5</f>
        <v>OS Teplice</v>
      </c>
      <c r="B28" s="16">
        <f>'[2]V(MS)-113_27'!$H$14</f>
        <v>23</v>
      </c>
      <c r="C28" s="16">
        <f>'[2]V(MS)-113_27'!$H$19</f>
        <v>1</v>
      </c>
      <c r="D28" s="16">
        <f t="shared" si="0"/>
        <v>22</v>
      </c>
      <c r="E28" s="16">
        <f>'[2]V(MS)-113_27'!$I$17</f>
        <v>12</v>
      </c>
      <c r="F28" s="13">
        <f t="shared" si="1"/>
        <v>0.54545454545454541</v>
      </c>
    </row>
    <row r="29" spans="1:6" x14ac:dyDescent="0.25">
      <c r="A29" s="16" t="str">
        <f>'[2]V(MS)-113_28'!F$5</f>
        <v>OS České Budějovice</v>
      </c>
      <c r="B29" s="16">
        <f>'[2]V(MS)-113_28'!$H$14</f>
        <v>32</v>
      </c>
      <c r="C29" s="16">
        <f>'[2]V(MS)-113_28'!$H$19</f>
        <v>4</v>
      </c>
      <c r="D29" s="16">
        <f t="shared" si="0"/>
        <v>28</v>
      </c>
      <c r="E29" s="16">
        <f>'[2]V(MS)-113_28'!$I$17</f>
        <v>16</v>
      </c>
      <c r="F29" s="13">
        <f t="shared" si="1"/>
        <v>0.5714285714285714</v>
      </c>
    </row>
    <row r="30" spans="1:6" x14ac:dyDescent="0.25">
      <c r="A30" s="16" t="str">
        <f>'[2]V(MS)-113_29'!F$5</f>
        <v>OS Brno-venkov</v>
      </c>
      <c r="B30" s="16">
        <f>'[2]V(MS)-113_29'!$H$14</f>
        <v>138</v>
      </c>
      <c r="C30" s="16">
        <f>'[2]V(MS)-113_29'!$H$19</f>
        <v>3</v>
      </c>
      <c r="D30" s="16">
        <f t="shared" si="0"/>
        <v>135</v>
      </c>
      <c r="E30" s="16">
        <f>'[2]V(MS)-113_29'!$I$17</f>
        <v>62</v>
      </c>
      <c r="F30" s="13">
        <f t="shared" si="1"/>
        <v>0.45925925925925926</v>
      </c>
    </row>
    <row r="31" spans="1:6" x14ac:dyDescent="0.25">
      <c r="A31" s="16" t="str">
        <f>'[2]V(MS)-113_30'!F$5</f>
        <v>MS Brno - město</v>
      </c>
      <c r="B31" s="16">
        <f>'[2]V(MS)-113_30'!$H$14</f>
        <v>55</v>
      </c>
      <c r="C31" s="16">
        <f>'[2]V(MS)-113_30'!$H$19</f>
        <v>2</v>
      </c>
      <c r="D31" s="16">
        <f t="shared" si="0"/>
        <v>53</v>
      </c>
      <c r="E31" s="16">
        <f>'[2]V(MS)-113_30'!$I$17</f>
        <v>26</v>
      </c>
      <c r="F31" s="13">
        <f t="shared" si="1"/>
        <v>0.49056603773584906</v>
      </c>
    </row>
    <row r="32" spans="1:6" x14ac:dyDescent="0.25">
      <c r="A32" s="16" t="str">
        <f>'[2]V(MS)-113_31'!F$5</f>
        <v>OS Třebíč</v>
      </c>
      <c r="B32" s="16">
        <f>'[2]V(MS)-113_31'!$H$14</f>
        <v>224</v>
      </c>
      <c r="C32" s="16">
        <f>'[2]V(MS)-113_31'!$H$19</f>
        <v>10</v>
      </c>
      <c r="D32" s="16">
        <f t="shared" si="0"/>
        <v>214</v>
      </c>
      <c r="E32" s="16">
        <f>'[2]V(MS)-113_31'!$I$17</f>
        <v>119</v>
      </c>
      <c r="F32" s="13">
        <f t="shared" si="1"/>
        <v>0.55607476635514019</v>
      </c>
    </row>
    <row r="33" spans="1:6" x14ac:dyDescent="0.25">
      <c r="A33" s="16" t="str">
        <f>'[2]V(MS)-113_32'!F$5</f>
        <v>OS Břeclav</v>
      </c>
      <c r="B33" s="16">
        <f>'[2]V(MS)-113_32'!$H$14</f>
        <v>153</v>
      </c>
      <c r="C33" s="16">
        <f>'[2]V(MS)-113_32'!$H$19</f>
        <v>4</v>
      </c>
      <c r="D33" s="16">
        <f t="shared" si="0"/>
        <v>149</v>
      </c>
      <c r="E33" s="16">
        <f>'[2]V(MS)-113_32'!$I$17</f>
        <v>99</v>
      </c>
      <c r="F33" s="13">
        <f t="shared" si="1"/>
        <v>0.66442953020134232</v>
      </c>
    </row>
    <row r="34" spans="1:6" x14ac:dyDescent="0.25">
      <c r="A34" s="16" t="str">
        <f>'[2]V(MS)-113_33'!F$5</f>
        <v>OS Praha 4</v>
      </c>
      <c r="B34" s="16">
        <f>'[2]V(MS)-113_33'!$H$14</f>
        <v>175</v>
      </c>
      <c r="C34" s="16">
        <f>'[2]V(MS)-113_33'!$H$19</f>
        <v>9</v>
      </c>
      <c r="D34" s="16">
        <f t="shared" si="0"/>
        <v>166</v>
      </c>
      <c r="E34" s="16">
        <f>'[2]V(MS)-113_33'!$I$17</f>
        <v>38</v>
      </c>
      <c r="F34" s="13">
        <f t="shared" si="1"/>
        <v>0.2289156626506024</v>
      </c>
    </row>
    <row r="35" spans="1:6" x14ac:dyDescent="0.25">
      <c r="A35" s="16" t="str">
        <f>'[2]V(MS)-113_34'!F$5</f>
        <v>OS Znojmo</v>
      </c>
      <c r="B35" s="16">
        <f>'[2]V(MS)-113_34'!$H$14</f>
        <v>35</v>
      </c>
      <c r="C35" s="16">
        <f>'[2]V(MS)-113_34'!$H$19</f>
        <v>1</v>
      </c>
      <c r="D35" s="16">
        <f t="shared" si="0"/>
        <v>34</v>
      </c>
      <c r="E35" s="16">
        <f>'[2]V(MS)-113_34'!$I$17</f>
        <v>14</v>
      </c>
      <c r="F35" s="13">
        <f t="shared" si="1"/>
        <v>0.41176470588235292</v>
      </c>
    </row>
  </sheetData>
  <pageMargins left="0.7" right="0.7" top="0.78740157499999996" bottom="0.78740157499999996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abSelected="1" view="pageLayout" topLeftCell="A16" zoomScaleNormal="100" workbookViewId="0">
      <selection activeCell="A39" sqref="A39"/>
    </sheetView>
  </sheetViews>
  <sheetFormatPr defaultRowHeight="12.75" x14ac:dyDescent="0.2"/>
  <cols>
    <col min="1" max="1" width="19.7109375" style="14" customWidth="1"/>
    <col min="2" max="2" width="12.5703125" style="14" customWidth="1"/>
    <col min="3" max="3" width="11.85546875" style="14" customWidth="1"/>
    <col min="4" max="4" width="14.85546875" style="14" customWidth="1"/>
    <col min="5" max="5" width="16.28515625" style="14" customWidth="1"/>
    <col min="6" max="6" width="12.5703125" style="14" customWidth="1"/>
    <col min="7" max="16384" width="9.140625" style="14"/>
  </cols>
  <sheetData>
    <row r="1" spans="1:6" ht="51" x14ac:dyDescent="0.2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</row>
    <row r="2" spans="1:6" x14ac:dyDescent="0.2">
      <c r="A2" s="14" t="str">
        <f>'[3]V(MS)-113_30'!F$5</f>
        <v>MS Brno - město</v>
      </c>
      <c r="B2" s="14">
        <v>112</v>
      </c>
      <c r="C2" s="14">
        <v>5</v>
      </c>
      <c r="D2" s="14">
        <f t="shared" ref="D2:D35" si="0">B2-C2</f>
        <v>107</v>
      </c>
      <c r="E2" s="14">
        <v>46</v>
      </c>
      <c r="F2" s="13">
        <f t="shared" ref="F2:F35" si="1">E2/D2</f>
        <v>0.42990654205607476</v>
      </c>
    </row>
    <row r="3" spans="1:6" x14ac:dyDescent="0.2">
      <c r="A3" s="14" t="str">
        <f>'[3]V(MS)-113_29'!F$5</f>
        <v>OS Brno-venkov</v>
      </c>
      <c r="B3" s="14">
        <v>254</v>
      </c>
      <c r="C3" s="14">
        <v>8</v>
      </c>
      <c r="D3" s="14">
        <f t="shared" si="0"/>
        <v>246</v>
      </c>
      <c r="E3" s="14">
        <v>119</v>
      </c>
      <c r="F3" s="13">
        <f t="shared" si="1"/>
        <v>0.48373983739837401</v>
      </c>
    </row>
    <row r="4" spans="1:6" x14ac:dyDescent="0.2">
      <c r="A4" s="14" t="str">
        <f>'[3]V(MS)-113_32'!F$5</f>
        <v>OS Břeclav</v>
      </c>
      <c r="B4" s="14">
        <v>285</v>
      </c>
      <c r="C4" s="14">
        <v>9</v>
      </c>
      <c r="D4" s="14">
        <f t="shared" si="0"/>
        <v>276</v>
      </c>
      <c r="E4" s="14">
        <v>158</v>
      </c>
      <c r="F4" s="13">
        <f t="shared" si="1"/>
        <v>0.57246376811594202</v>
      </c>
    </row>
    <row r="5" spans="1:6" x14ac:dyDescent="0.2">
      <c r="A5" s="14" t="str">
        <f>'[3]V(MS)-113_1'!$F$5</f>
        <v>OS Česká Lípa</v>
      </c>
      <c r="B5" s="14">
        <v>302</v>
      </c>
      <c r="C5" s="14">
        <v>26</v>
      </c>
      <c r="D5" s="14">
        <f t="shared" si="0"/>
        <v>276</v>
      </c>
      <c r="E5" s="14">
        <v>136</v>
      </c>
      <c r="F5" s="13">
        <f t="shared" si="1"/>
        <v>0.49275362318840582</v>
      </c>
    </row>
    <row r="6" spans="1:6" x14ac:dyDescent="0.2">
      <c r="A6" s="14" t="str">
        <f>'[3]V(MS)-113_28'!F$5</f>
        <v>OS České Budějovice</v>
      </c>
      <c r="B6" s="14">
        <v>75</v>
      </c>
      <c r="C6" s="14">
        <v>14</v>
      </c>
      <c r="D6" s="14">
        <f t="shared" si="0"/>
        <v>61</v>
      </c>
      <c r="E6" s="14">
        <v>32</v>
      </c>
      <c r="F6" s="13">
        <f t="shared" si="1"/>
        <v>0.52459016393442626</v>
      </c>
    </row>
    <row r="7" spans="1:6" x14ac:dyDescent="0.2">
      <c r="A7" s="14" t="str">
        <f>'[3]V(MS)-113_17'!F$5</f>
        <v>OS Havlíčkův Brod</v>
      </c>
      <c r="B7" s="14">
        <v>451</v>
      </c>
      <c r="C7" s="14">
        <v>26</v>
      </c>
      <c r="D7" s="14">
        <f t="shared" si="0"/>
        <v>425</v>
      </c>
      <c r="E7" s="14">
        <v>285</v>
      </c>
      <c r="F7" s="13">
        <f t="shared" si="1"/>
        <v>0.6705882352941176</v>
      </c>
    </row>
    <row r="8" spans="1:6" x14ac:dyDescent="0.2">
      <c r="A8" s="14" t="str">
        <f>'[3]V(MS)-113_11'!F$5</f>
        <v>OS Hradec Králové</v>
      </c>
      <c r="B8" s="14">
        <v>121</v>
      </c>
      <c r="C8" s="14">
        <v>2</v>
      </c>
      <c r="D8" s="14">
        <f t="shared" si="0"/>
        <v>119</v>
      </c>
      <c r="E8" s="14">
        <v>87</v>
      </c>
      <c r="F8" s="13">
        <f t="shared" si="1"/>
        <v>0.73109243697478987</v>
      </c>
    </row>
    <row r="9" spans="1:6" x14ac:dyDescent="0.2">
      <c r="A9" s="14" t="str">
        <f>'[3]V(MS)-113_3'!F$5</f>
        <v>OS Chomutov</v>
      </c>
      <c r="B9" s="14">
        <v>235</v>
      </c>
      <c r="C9" s="14">
        <v>2</v>
      </c>
      <c r="D9" s="14">
        <f t="shared" si="0"/>
        <v>233</v>
      </c>
      <c r="E9" s="14">
        <v>60</v>
      </c>
      <c r="F9" s="13">
        <f t="shared" si="1"/>
        <v>0.25751072961373389</v>
      </c>
    </row>
    <row r="10" spans="1:6" x14ac:dyDescent="0.2">
      <c r="A10" s="14" t="str">
        <f>'[3]V(MS)-113_18'!F$5</f>
        <v>OS Jablonec n. Nisou</v>
      </c>
      <c r="B10" s="14">
        <v>146</v>
      </c>
      <c r="C10" s="14">
        <v>15</v>
      </c>
      <c r="D10" s="14">
        <f t="shared" si="0"/>
        <v>131</v>
      </c>
      <c r="E10" s="14">
        <v>35</v>
      </c>
      <c r="F10" s="13">
        <f t="shared" si="1"/>
        <v>0.26717557251908397</v>
      </c>
    </row>
    <row r="11" spans="1:6" x14ac:dyDescent="0.2">
      <c r="A11" s="14" t="str">
        <f>'[3]V(MS)-113_12'!F$5</f>
        <v>OS Jičín</v>
      </c>
      <c r="B11" s="14">
        <v>88</v>
      </c>
      <c r="C11" s="14">
        <v>5</v>
      </c>
      <c r="D11" s="14">
        <f t="shared" si="0"/>
        <v>83</v>
      </c>
      <c r="E11" s="14">
        <v>23</v>
      </c>
      <c r="F11" s="13">
        <f t="shared" si="1"/>
        <v>0.27710843373493976</v>
      </c>
    </row>
    <row r="12" spans="1:6" x14ac:dyDescent="0.2">
      <c r="A12" s="14" t="str">
        <f>'[3]V(MS)-113_5'!F$5</f>
        <v>OS Karlovy Vary</v>
      </c>
      <c r="B12" s="14">
        <v>495</v>
      </c>
      <c r="C12" s="14">
        <v>53</v>
      </c>
      <c r="D12" s="14">
        <f t="shared" si="0"/>
        <v>442</v>
      </c>
      <c r="E12" s="14">
        <v>140</v>
      </c>
      <c r="F12" s="13">
        <f t="shared" si="1"/>
        <v>0.31674208144796379</v>
      </c>
    </row>
    <row r="13" spans="1:6" x14ac:dyDescent="0.2">
      <c r="A13" s="14" t="str">
        <f>'[3]V(MS)-113_20'!F$5</f>
        <v>OS Karviná</v>
      </c>
      <c r="B13" s="14">
        <v>52</v>
      </c>
      <c r="C13" s="14">
        <v>9</v>
      </c>
      <c r="D13" s="14">
        <f t="shared" si="0"/>
        <v>43</v>
      </c>
      <c r="E13" s="14">
        <v>33</v>
      </c>
      <c r="F13" s="13">
        <f t="shared" si="1"/>
        <v>0.76744186046511631</v>
      </c>
    </row>
    <row r="14" spans="1:6" x14ac:dyDescent="0.2">
      <c r="A14" s="14" t="str">
        <f>'[3]V(MS)-113_9'!F$5</f>
        <v>OS Kladno</v>
      </c>
      <c r="B14" s="14">
        <v>282</v>
      </c>
      <c r="C14" s="14">
        <v>0</v>
      </c>
      <c r="D14" s="14">
        <f t="shared" si="0"/>
        <v>282</v>
      </c>
      <c r="E14" s="14">
        <v>50</v>
      </c>
      <c r="F14" s="13">
        <f t="shared" si="1"/>
        <v>0.1773049645390071</v>
      </c>
    </row>
    <row r="15" spans="1:6" x14ac:dyDescent="0.2">
      <c r="A15" s="14" t="str">
        <f>'[3]V(MS)-113_19'!F$5</f>
        <v>OS Liberec</v>
      </c>
      <c r="B15" s="14">
        <v>122</v>
      </c>
      <c r="C15" s="14">
        <v>3</v>
      </c>
      <c r="D15" s="14">
        <f t="shared" si="0"/>
        <v>119</v>
      </c>
      <c r="E15" s="14">
        <v>41</v>
      </c>
      <c r="F15" s="13">
        <f t="shared" si="1"/>
        <v>0.34453781512605042</v>
      </c>
    </row>
    <row r="16" spans="1:6" x14ac:dyDescent="0.2">
      <c r="A16" s="14" t="str">
        <f>'[3]V(MS)-113_25'!F$5</f>
        <v>OS Litoměřice</v>
      </c>
      <c r="B16" s="14">
        <v>65</v>
      </c>
      <c r="C16" s="14">
        <v>0</v>
      </c>
      <c r="D16" s="14">
        <f t="shared" si="0"/>
        <v>65</v>
      </c>
      <c r="E16" s="14">
        <v>41</v>
      </c>
      <c r="F16" s="13">
        <f t="shared" si="1"/>
        <v>0.63076923076923075</v>
      </c>
    </row>
    <row r="17" spans="1:6" x14ac:dyDescent="0.2">
      <c r="A17" s="14" t="str">
        <f>'[3]V(MS)-113_24'!F$5</f>
        <v>OS Louny</v>
      </c>
      <c r="B17" s="14">
        <v>204</v>
      </c>
      <c r="C17" s="14">
        <v>10</v>
      </c>
      <c r="D17" s="14">
        <f t="shared" si="0"/>
        <v>194</v>
      </c>
      <c r="E17" s="14">
        <v>101</v>
      </c>
      <c r="F17" s="13">
        <f t="shared" si="1"/>
        <v>0.52061855670103097</v>
      </c>
    </row>
    <row r="18" spans="1:6" x14ac:dyDescent="0.2">
      <c r="A18" s="14" t="str">
        <f>'[3]V(MS)-113_26'!F$5</f>
        <v>OS Most</v>
      </c>
      <c r="B18" s="14">
        <v>244</v>
      </c>
      <c r="C18" s="14">
        <v>15</v>
      </c>
      <c r="D18" s="14">
        <f t="shared" si="0"/>
        <v>229</v>
      </c>
      <c r="E18" s="14">
        <v>67</v>
      </c>
      <c r="F18" s="13">
        <f t="shared" si="1"/>
        <v>0.29257641921397382</v>
      </c>
    </row>
    <row r="19" spans="1:6" x14ac:dyDescent="0.2">
      <c r="A19" s="14" t="str">
        <f>'[3]V(MS)-113_10'!F$5</f>
        <v>OS Nymburk</v>
      </c>
      <c r="B19" s="14">
        <v>235</v>
      </c>
      <c r="C19" s="14">
        <v>14</v>
      </c>
      <c r="D19" s="14">
        <f t="shared" si="0"/>
        <v>221</v>
      </c>
      <c r="E19" s="14">
        <v>60</v>
      </c>
      <c r="F19" s="13">
        <f t="shared" si="1"/>
        <v>0.27149321266968324</v>
      </c>
    </row>
    <row r="20" spans="1:6" x14ac:dyDescent="0.2">
      <c r="A20" s="14" t="str">
        <f>'[3]V(MS)-113_21'!F$5</f>
        <v>OS Olomouc</v>
      </c>
      <c r="B20" s="14">
        <v>46</v>
      </c>
      <c r="C20" s="14">
        <v>3</v>
      </c>
      <c r="D20" s="14">
        <f t="shared" si="0"/>
        <v>43</v>
      </c>
      <c r="E20" s="14">
        <v>30</v>
      </c>
      <c r="F20" s="13">
        <f t="shared" si="1"/>
        <v>0.69767441860465118</v>
      </c>
    </row>
    <row r="21" spans="1:6" x14ac:dyDescent="0.2">
      <c r="A21" s="14" t="str">
        <f>'[3]V(MS)-113_22'!F$5</f>
        <v>OS Opava</v>
      </c>
      <c r="B21" s="14">
        <v>122</v>
      </c>
      <c r="C21" s="14">
        <v>11</v>
      </c>
      <c r="D21" s="14">
        <f t="shared" si="0"/>
        <v>111</v>
      </c>
      <c r="E21" s="14">
        <v>77</v>
      </c>
      <c r="F21" s="13">
        <f t="shared" si="1"/>
        <v>0.69369369369369371</v>
      </c>
    </row>
    <row r="22" spans="1:6" x14ac:dyDescent="0.2">
      <c r="A22" s="14" t="str">
        <f>'[3]V(MS)-113_23'!F$5</f>
        <v>OS Ostrava</v>
      </c>
      <c r="B22" s="14">
        <v>362</v>
      </c>
      <c r="C22" s="14">
        <v>40</v>
      </c>
      <c r="D22" s="14">
        <f t="shared" si="0"/>
        <v>322</v>
      </c>
      <c r="E22" s="14">
        <v>137</v>
      </c>
      <c r="F22" s="13">
        <f t="shared" si="1"/>
        <v>0.4254658385093168</v>
      </c>
    </row>
    <row r="23" spans="1:6" x14ac:dyDescent="0.2">
      <c r="A23" s="14" t="str">
        <f>'[3]V(MS)-113_13'!F$5</f>
        <v>OS Pardubice</v>
      </c>
      <c r="B23" s="14">
        <v>257</v>
      </c>
      <c r="C23" s="14">
        <v>10</v>
      </c>
      <c r="D23" s="14">
        <f t="shared" si="0"/>
        <v>247</v>
      </c>
      <c r="E23" s="14">
        <v>93</v>
      </c>
      <c r="F23" s="13">
        <f t="shared" si="1"/>
        <v>0.37651821862348178</v>
      </c>
    </row>
    <row r="24" spans="1:6" x14ac:dyDescent="0.2">
      <c r="A24" s="14" t="str">
        <f>'[3]V(MS)-113_6'!F$5</f>
        <v>OS Plzeň-město</v>
      </c>
      <c r="B24" s="14">
        <v>373</v>
      </c>
      <c r="C24" s="14">
        <v>26</v>
      </c>
      <c r="D24" s="14">
        <f t="shared" si="0"/>
        <v>347</v>
      </c>
      <c r="E24" s="14">
        <v>80</v>
      </c>
      <c r="F24" s="13">
        <f t="shared" si="1"/>
        <v>0.23054755043227665</v>
      </c>
    </row>
    <row r="25" spans="1:6" x14ac:dyDescent="0.2">
      <c r="A25" s="14" t="str">
        <f>'[3]V(MS)-113_33'!F$5</f>
        <v>OS Praha 4</v>
      </c>
      <c r="B25" s="14">
        <v>395</v>
      </c>
      <c r="C25" s="14">
        <v>26</v>
      </c>
      <c r="D25" s="14">
        <f t="shared" si="0"/>
        <v>369</v>
      </c>
      <c r="E25" s="14">
        <v>107</v>
      </c>
      <c r="F25" s="13">
        <f t="shared" si="1"/>
        <v>0.28997289972899731</v>
      </c>
    </row>
    <row r="26" spans="1:6" x14ac:dyDescent="0.2">
      <c r="A26" s="14" t="str">
        <f>'[3]V(MS)-113_2'!F$5</f>
        <v>OS Praha 6</v>
      </c>
      <c r="B26" s="14">
        <v>249</v>
      </c>
      <c r="C26" s="14">
        <v>9</v>
      </c>
      <c r="D26" s="14">
        <f t="shared" si="0"/>
        <v>240</v>
      </c>
      <c r="E26" s="14">
        <v>123</v>
      </c>
      <c r="F26" s="13">
        <f t="shared" si="1"/>
        <v>0.51249999999999996</v>
      </c>
    </row>
    <row r="27" spans="1:6" x14ac:dyDescent="0.2">
      <c r="A27" s="14" t="str">
        <f>'[3]V(MS)-113_15'!F$5</f>
        <v>OS Praha-západ</v>
      </c>
      <c r="B27" s="14">
        <v>48</v>
      </c>
      <c r="C27" s="14">
        <v>2</v>
      </c>
      <c r="D27" s="14">
        <f t="shared" si="0"/>
        <v>46</v>
      </c>
      <c r="E27" s="14">
        <v>10</v>
      </c>
      <c r="F27" s="13">
        <f t="shared" si="1"/>
        <v>0.21739130434782608</v>
      </c>
    </row>
    <row r="28" spans="1:6" x14ac:dyDescent="0.2">
      <c r="A28" s="14" t="str">
        <f>'[3]V(MS)-113_14'!F$5</f>
        <v>OS Příbram</v>
      </c>
      <c r="B28" s="14">
        <v>293</v>
      </c>
      <c r="C28" s="14">
        <v>15</v>
      </c>
      <c r="D28" s="14">
        <f t="shared" si="0"/>
        <v>278</v>
      </c>
      <c r="E28" s="14">
        <v>94</v>
      </c>
      <c r="F28" s="13">
        <f t="shared" si="1"/>
        <v>0.33812949640287771</v>
      </c>
    </row>
    <row r="29" spans="1:6" x14ac:dyDescent="0.2">
      <c r="A29" s="14" t="str">
        <f>'[3]V(MS)-113_16'!F$5</f>
        <v>OS Rakovník</v>
      </c>
      <c r="B29" s="14">
        <v>80</v>
      </c>
      <c r="C29" s="14">
        <v>12</v>
      </c>
      <c r="D29" s="14">
        <f t="shared" si="0"/>
        <v>68</v>
      </c>
      <c r="E29" s="14">
        <v>10</v>
      </c>
      <c r="F29" s="13">
        <f t="shared" si="1"/>
        <v>0.14705882352941177</v>
      </c>
    </row>
    <row r="30" spans="1:6" x14ac:dyDescent="0.2">
      <c r="A30" s="14" t="str">
        <f>'[3]V(MS)-113_7'!F$5</f>
        <v>OS Sokolov</v>
      </c>
      <c r="B30" s="14">
        <v>325</v>
      </c>
      <c r="C30" s="14">
        <v>10</v>
      </c>
      <c r="D30" s="14">
        <f t="shared" si="0"/>
        <v>315</v>
      </c>
      <c r="E30" s="14">
        <v>88</v>
      </c>
      <c r="F30" s="13">
        <f t="shared" si="1"/>
        <v>0.27936507936507937</v>
      </c>
    </row>
    <row r="31" spans="1:6" x14ac:dyDescent="0.2">
      <c r="A31" s="14" t="str">
        <f>'[3]V(MS)-113_8'!F$5</f>
        <v>OS Šumperk</v>
      </c>
      <c r="B31" s="14">
        <v>53</v>
      </c>
      <c r="C31" s="14">
        <v>5</v>
      </c>
      <c r="D31" s="14">
        <f t="shared" si="0"/>
        <v>48</v>
      </c>
      <c r="E31" s="14">
        <v>30</v>
      </c>
      <c r="F31" s="13">
        <f t="shared" si="1"/>
        <v>0.625</v>
      </c>
    </row>
    <row r="32" spans="1:6" x14ac:dyDescent="0.2">
      <c r="A32" s="14" t="str">
        <f>'[3]V(MS)-113_27'!F$5</f>
        <v>OS Teplice</v>
      </c>
      <c r="B32" s="14">
        <v>21</v>
      </c>
      <c r="C32" s="14">
        <v>4</v>
      </c>
      <c r="D32" s="14">
        <f t="shared" si="0"/>
        <v>17</v>
      </c>
      <c r="E32" s="14">
        <v>12</v>
      </c>
      <c r="F32" s="13">
        <f t="shared" si="1"/>
        <v>0.70588235294117652</v>
      </c>
    </row>
    <row r="33" spans="1:6" x14ac:dyDescent="0.2">
      <c r="A33" s="14" t="str">
        <f>'[3]V(MS)-113_4'!F$5</f>
        <v>OS Trutnov</v>
      </c>
      <c r="B33" s="14">
        <v>271</v>
      </c>
      <c r="C33" s="14">
        <v>10</v>
      </c>
      <c r="D33" s="14">
        <f t="shared" si="0"/>
        <v>261</v>
      </c>
      <c r="E33" s="14">
        <v>151</v>
      </c>
      <c r="F33" s="13">
        <f t="shared" si="1"/>
        <v>0.57854406130268199</v>
      </c>
    </row>
    <row r="34" spans="1:6" x14ac:dyDescent="0.2">
      <c r="A34" s="14" t="str">
        <f>'[3]V(MS)-113_31'!F$5</f>
        <v>OS Třebíč</v>
      </c>
      <c r="B34" s="14">
        <v>454</v>
      </c>
      <c r="C34" s="14">
        <v>32</v>
      </c>
      <c r="D34" s="14">
        <f t="shared" si="0"/>
        <v>422</v>
      </c>
      <c r="E34" s="14">
        <v>220</v>
      </c>
      <c r="F34" s="13">
        <f t="shared" si="1"/>
        <v>0.52132701421800953</v>
      </c>
    </row>
    <row r="35" spans="1:6" x14ac:dyDescent="0.2">
      <c r="A35" s="14" t="str">
        <f>'[3]V(MS)-113_34'!F$5</f>
        <v>OS Znojmo</v>
      </c>
      <c r="B35" s="14">
        <v>79</v>
      </c>
      <c r="C35" s="14">
        <v>2</v>
      </c>
      <c r="D35" s="14">
        <f t="shared" si="0"/>
        <v>77</v>
      </c>
      <c r="E35" s="14">
        <v>38</v>
      </c>
      <c r="F35" s="13">
        <f t="shared" si="1"/>
        <v>0.4935064935064935</v>
      </c>
    </row>
    <row r="38" spans="1:6" x14ac:dyDescent="0.2">
      <c r="A38" s="2" t="s">
        <v>85</v>
      </c>
      <c r="B38" s="2">
        <f>SUM(B2:B37)</f>
        <v>7196</v>
      </c>
      <c r="C38" s="2">
        <f>SUM(C2:C37)</f>
        <v>433</v>
      </c>
      <c r="D38" s="2">
        <f t="shared" ref="D38:E38" si="2">SUM(D2:D37)</f>
        <v>6763</v>
      </c>
      <c r="E38" s="2">
        <f t="shared" si="2"/>
        <v>2814</v>
      </c>
      <c r="F38" s="3">
        <f>E38/D38</f>
        <v>0.41608753511755137</v>
      </c>
    </row>
  </sheetData>
  <pageMargins left="0.7" right="0.7" top="0.78740157499999996" bottom="0.78740157499999996" header="0.3" footer="0.3"/>
  <pageSetup paperSize="9" scale="95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A04DEF-6389-4210-81A0-4271ACC93F0C}"/>
</file>

<file path=customXml/itemProps2.xml><?xml version="1.0" encoding="utf-8"?>
<ds:datastoreItem xmlns:ds="http://schemas.openxmlformats.org/officeDocument/2006/customXml" ds:itemID="{3FA57F64-D87A-44CB-B9C2-D88E98FCB1E8}"/>
</file>

<file path=customXml/itemProps3.xml><?xml version="1.0" encoding="utf-8"?>
<ds:datastoreItem xmlns:ds="http://schemas.openxmlformats.org/officeDocument/2006/customXml" ds:itemID="{0D5CFF46-6CD4-419F-AFBA-1E2975483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Celkem %  2015 - S1_2024</vt:lpstr>
      <vt:lpstr>detail S1 2024</vt:lpstr>
      <vt:lpstr>detail 2023</vt:lpstr>
    </vt:vector>
  </TitlesOfParts>
  <Company>MSP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Lásik Robert</dc:creator>
  <cp:lastModifiedBy>Havlikova Helena Mgr.</cp:lastModifiedBy>
  <cp:lastPrinted>2024-08-28T07:58:16Z</cp:lastPrinted>
  <dcterms:created xsi:type="dcterms:W3CDTF">2020-02-06T06:40:59Z</dcterms:created>
  <dcterms:modified xsi:type="dcterms:W3CDTF">2024-08-28T07:58:22Z</dcterms:modified>
</cp:coreProperties>
</file>